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fileSharing readOnlyRecommended="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://esdhnetprod/personallibraries/vdnet/lhr/checked out files/"/>
    </mc:Choice>
  </mc:AlternateContent>
  <xr:revisionPtr revIDLastSave="0" documentId="8_{9E7A17BB-4DFE-473D-99CF-51964E487C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al ej udskrives" sheetId="9" r:id="rId1"/>
    <sheet name="Bilag 1 Kvalitetsplan" sheetId="8" r:id="rId2"/>
    <sheet name="Bilag 2 Tidsplan" sheetId="7" r:id="rId3"/>
    <sheet name="Bilag 3 Boringer" sheetId="4" r:id="rId4"/>
    <sheet name="Bilag 4 Afregningsgrundlag" sheetId="5" r:id="rId5"/>
    <sheet name="Bilag 5 Afregningsoversigt" sheetId="1" r:id="rId6"/>
    <sheet name="Tillægsaftale 1" sheetId="6" r:id="rId7"/>
  </sheets>
  <definedNames>
    <definedName name="_Hlk20135416" localSheetId="0">'Skal ej udskrives'!$A$7</definedName>
    <definedName name="_Hlk7688393" localSheetId="0">'Skal ej udskrives'!#REF!</definedName>
    <definedName name="_Toc23404078" localSheetId="0">'Skal ej udskrives'!#REF!</definedName>
    <definedName name="_Toc23404079" localSheetId="0">'Skal ej udskrives'!#REF!</definedName>
    <definedName name="_Toc23404080" localSheetId="0">'Skal ej udskrives'!#REF!</definedName>
    <definedName name="_Toc23404081" localSheetId="0">'Skal ej udskrives'!#REF!</definedName>
    <definedName name="_Toc7617780" localSheetId="0">'Skal ej udskrives'!#REF!</definedName>
    <definedName name="_xlnm.Print_Titles" localSheetId="3">'Bilag 3 Boringer'!$14:$14</definedName>
    <definedName name="_xlnm.Print_Titles" localSheetId="4">'Bilag 4 Afregningsgrundlag'!$12:$14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" i="4" l="1"/>
  <c r="K129" i="5" l="1"/>
  <c r="I129" i="5"/>
  <c r="K125" i="5"/>
  <c r="I125" i="5"/>
  <c r="K121" i="5"/>
  <c r="L121" i="5" s="1"/>
  <c r="I121" i="5"/>
  <c r="K117" i="5"/>
  <c r="L117" i="5" s="1"/>
  <c r="I117" i="5"/>
  <c r="I108" i="5"/>
  <c r="K108" i="5"/>
  <c r="L108" i="5" s="1"/>
  <c r="I109" i="5"/>
  <c r="K109" i="5"/>
  <c r="L109" i="5"/>
  <c r="I110" i="5"/>
  <c r="K110" i="5"/>
  <c r="L110" i="5" s="1"/>
  <c r="I111" i="5"/>
  <c r="K111" i="5"/>
  <c r="L111" i="5" s="1"/>
  <c r="L129" i="5" l="1"/>
  <c r="L125" i="5"/>
  <c r="D1" i="6"/>
  <c r="M1" i="1"/>
  <c r="G1" i="5"/>
  <c r="CU1" i="7"/>
  <c r="K89" i="5"/>
  <c r="L89" i="5" s="1"/>
  <c r="I89" i="5"/>
  <c r="K83" i="5"/>
  <c r="L83" i="5" s="1"/>
  <c r="I83" i="5"/>
  <c r="K78" i="5"/>
  <c r="L78" i="5" s="1"/>
  <c r="I78" i="5"/>
  <c r="K112" i="5"/>
  <c r="I112" i="5"/>
  <c r="K107" i="5"/>
  <c r="L107" i="5" s="1"/>
  <c r="I107" i="5"/>
  <c r="K103" i="5"/>
  <c r="L103" i="5" s="1"/>
  <c r="L104" i="5" s="1"/>
  <c r="I103" i="5"/>
  <c r="K99" i="5"/>
  <c r="L99" i="5" s="1"/>
  <c r="I99" i="5"/>
  <c r="K97" i="5"/>
  <c r="L97" i="5" s="1"/>
  <c r="I97" i="5"/>
  <c r="K96" i="5"/>
  <c r="L96" i="5" s="1"/>
  <c r="I96" i="5"/>
  <c r="K91" i="5"/>
  <c r="L91" i="5" s="1"/>
  <c r="I91" i="5"/>
  <c r="K90" i="5"/>
  <c r="L90" i="5" s="1"/>
  <c r="I90" i="5"/>
  <c r="K88" i="5"/>
  <c r="L88" i="5" s="1"/>
  <c r="I88" i="5"/>
  <c r="K84" i="5"/>
  <c r="L84" i="5" s="1"/>
  <c r="I84" i="5"/>
  <c r="K82" i="5"/>
  <c r="L82" i="5" s="1"/>
  <c r="I82" i="5"/>
  <c r="K79" i="5"/>
  <c r="L79" i="5" s="1"/>
  <c r="I79" i="5"/>
  <c r="K77" i="5"/>
  <c r="L77" i="5" s="1"/>
  <c r="I77" i="5"/>
  <c r="K76" i="5"/>
  <c r="L76" i="5" s="1"/>
  <c r="I76" i="5"/>
  <c r="K75" i="5"/>
  <c r="L75" i="5" s="1"/>
  <c r="I75" i="5"/>
  <c r="K74" i="5"/>
  <c r="L74" i="5" s="1"/>
  <c r="I74" i="5"/>
  <c r="K69" i="5"/>
  <c r="L69" i="5" s="1"/>
  <c r="I69" i="5"/>
  <c r="K61" i="5"/>
  <c r="L61" i="5" s="1"/>
  <c r="I61" i="5"/>
  <c r="K60" i="5"/>
  <c r="L60" i="5" s="1"/>
  <c r="I60" i="5"/>
  <c r="K59" i="5"/>
  <c r="L59" i="5" s="1"/>
  <c r="I59" i="5"/>
  <c r="K58" i="5"/>
  <c r="L58" i="5" s="1"/>
  <c r="I58" i="5"/>
  <c r="K57" i="5"/>
  <c r="L57" i="5" s="1"/>
  <c r="I57" i="5"/>
  <c r="K56" i="5"/>
  <c r="L56" i="5" s="1"/>
  <c r="I56" i="5"/>
  <c r="K54" i="5"/>
  <c r="L54" i="5" s="1"/>
  <c r="I54" i="5"/>
  <c r="K53" i="5"/>
  <c r="L53" i="5" s="1"/>
  <c r="I53" i="5"/>
  <c r="K52" i="5"/>
  <c r="L52" i="5" s="1"/>
  <c r="I52" i="5"/>
  <c r="K51" i="5"/>
  <c r="L51" i="5" s="1"/>
  <c r="I51" i="5"/>
  <c r="K50" i="5"/>
  <c r="L50" i="5" s="1"/>
  <c r="I50" i="5"/>
  <c r="K49" i="5"/>
  <c r="L49" i="5" s="1"/>
  <c r="I49" i="5"/>
  <c r="K47" i="5"/>
  <c r="L47" i="5" s="1"/>
  <c r="I47" i="5"/>
  <c r="K46" i="5"/>
  <c r="L46" i="5" s="1"/>
  <c r="I46" i="5"/>
  <c r="K45" i="5"/>
  <c r="L45" i="5" s="1"/>
  <c r="I45" i="5"/>
  <c r="K44" i="5"/>
  <c r="L44" i="5" s="1"/>
  <c r="I44" i="5"/>
  <c r="K43" i="5"/>
  <c r="L43" i="5" s="1"/>
  <c r="I43" i="5"/>
  <c r="K42" i="5"/>
  <c r="L42" i="5" s="1"/>
  <c r="I42" i="5"/>
  <c r="K39" i="5"/>
  <c r="L39" i="5" s="1"/>
  <c r="I39" i="5"/>
  <c r="K38" i="5"/>
  <c r="L38" i="5" s="1"/>
  <c r="I38" i="5"/>
  <c r="K37" i="5"/>
  <c r="L37" i="5" s="1"/>
  <c r="I37" i="5"/>
  <c r="K36" i="5"/>
  <c r="L36" i="5" s="1"/>
  <c r="I36" i="5"/>
  <c r="K35" i="5"/>
  <c r="L35" i="5" s="1"/>
  <c r="I35" i="5"/>
  <c r="K33" i="5"/>
  <c r="L33" i="5" s="1"/>
  <c r="I33" i="5"/>
  <c r="K32" i="5"/>
  <c r="L32" i="5" s="1"/>
  <c r="I32" i="5"/>
  <c r="K31" i="5"/>
  <c r="L31" i="5" s="1"/>
  <c r="I31" i="5"/>
  <c r="K30" i="5"/>
  <c r="L30" i="5" s="1"/>
  <c r="I30" i="5"/>
  <c r="K28" i="5"/>
  <c r="L28" i="5" s="1"/>
  <c r="I28" i="5"/>
  <c r="K27" i="5"/>
  <c r="L27" i="5" s="1"/>
  <c r="I27" i="5"/>
  <c r="K26" i="5"/>
  <c r="L26" i="5" s="1"/>
  <c r="I26" i="5"/>
  <c r="K25" i="5"/>
  <c r="L25" i="5" s="1"/>
  <c r="I25" i="5"/>
  <c r="K21" i="5"/>
  <c r="K22" i="5" s="1"/>
  <c r="I21" i="5"/>
  <c r="I17" i="5"/>
  <c r="K17" i="5"/>
  <c r="L17" i="5" s="1"/>
  <c r="L18" i="5" s="1"/>
  <c r="L113" i="5" l="1"/>
  <c r="L112" i="5"/>
  <c r="L100" i="5"/>
  <c r="L93" i="5"/>
  <c r="K100" i="5"/>
  <c r="L85" i="5"/>
  <c r="K113" i="5"/>
  <c r="K118" i="5" s="1"/>
  <c r="K122" i="5" s="1"/>
  <c r="K126" i="5" s="1"/>
  <c r="K130" i="5" s="1"/>
  <c r="K85" i="5"/>
  <c r="K104" i="5"/>
  <c r="K93" i="5"/>
  <c r="L21" i="5"/>
  <c r="L22" i="5" s="1"/>
  <c r="K18" i="5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" i="6"/>
  <c r="A2" i="6"/>
  <c r="A3" i="6"/>
  <c r="A7" i="1"/>
  <c r="B7" i="1"/>
  <c r="A8" i="1"/>
  <c r="B8" i="1"/>
  <c r="A9" i="1"/>
  <c r="B9" i="1"/>
  <c r="A10" i="1"/>
  <c r="B10" i="1"/>
  <c r="A11" i="1"/>
  <c r="B11" i="1"/>
  <c r="A2" i="1"/>
  <c r="A3" i="1"/>
  <c r="A4" i="1"/>
  <c r="O26" i="1"/>
  <c r="R26" i="1" s="1"/>
  <c r="Q27" i="1"/>
  <c r="N27" i="1"/>
  <c r="M27" i="1"/>
  <c r="L27" i="1"/>
  <c r="K27" i="1"/>
  <c r="J27" i="1"/>
  <c r="I27" i="1"/>
  <c r="H27" i="1"/>
  <c r="G27" i="1"/>
  <c r="F27" i="1"/>
  <c r="E27" i="1"/>
  <c r="O38" i="1"/>
  <c r="R38" i="1" s="1"/>
  <c r="Q39" i="1"/>
  <c r="N39" i="1"/>
  <c r="M39" i="1"/>
  <c r="L39" i="1"/>
  <c r="K39" i="1"/>
  <c r="J39" i="1"/>
  <c r="I39" i="1"/>
  <c r="H39" i="1"/>
  <c r="G39" i="1"/>
  <c r="F39" i="1"/>
  <c r="E39" i="1"/>
  <c r="D7" i="5"/>
  <c r="D8" i="5"/>
  <c r="D9" i="5"/>
  <c r="D10" i="5"/>
  <c r="D11" i="5"/>
  <c r="A7" i="5"/>
  <c r="A8" i="5"/>
  <c r="A9" i="5"/>
  <c r="A10" i="5"/>
  <c r="A11" i="5"/>
  <c r="A2" i="5"/>
  <c r="A3" i="5"/>
  <c r="A4" i="5"/>
  <c r="A2" i="4"/>
  <c r="A3" i="4"/>
  <c r="A4" i="4"/>
  <c r="A7" i="4"/>
  <c r="B7" i="4"/>
  <c r="C7" i="4"/>
  <c r="A8" i="4"/>
  <c r="B8" i="4"/>
  <c r="C8" i="4"/>
  <c r="A9" i="4"/>
  <c r="B9" i="4"/>
  <c r="C9" i="4"/>
  <c r="A10" i="4"/>
  <c r="B10" i="4"/>
  <c r="C10" i="4"/>
  <c r="A11" i="4"/>
  <c r="B11" i="4"/>
  <c r="C11" i="4"/>
  <c r="A7" i="7"/>
  <c r="B7" i="7"/>
  <c r="A8" i="7"/>
  <c r="B8" i="7"/>
  <c r="A9" i="7"/>
  <c r="B9" i="7"/>
  <c r="A10" i="7"/>
  <c r="B10" i="7"/>
  <c r="A11" i="7"/>
  <c r="B11" i="7"/>
  <c r="A2" i="7"/>
  <c r="A3" i="7"/>
  <c r="A4" i="7"/>
  <c r="L118" i="5" l="1"/>
  <c r="L122" i="5" s="1"/>
  <c r="L126" i="5" s="1"/>
  <c r="L130" i="5" s="1"/>
  <c r="P26" i="1"/>
  <c r="P38" i="1"/>
  <c r="I43" i="4" l="1"/>
  <c r="H43" i="4"/>
  <c r="G43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G16" i="4"/>
  <c r="H16" i="4" l="1"/>
  <c r="I16" i="4"/>
  <c r="O21" i="1" l="1"/>
  <c r="O20" i="1"/>
  <c r="R20" i="1" s="1"/>
  <c r="I70" i="5"/>
  <c r="I64" i="5"/>
  <c r="K70" i="5"/>
  <c r="L70" i="5" s="1"/>
  <c r="P21" i="1" l="1"/>
  <c r="R21" i="1"/>
  <c r="K64" i="5" l="1"/>
  <c r="L64" i="5" l="1"/>
  <c r="L71" i="5" s="1"/>
  <c r="K71" i="5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O30" i="1"/>
  <c r="R30" i="1" s="1"/>
  <c r="O31" i="1"/>
  <c r="R31" i="1" s="1"/>
  <c r="O32" i="1"/>
  <c r="R32" i="1" s="1"/>
  <c r="O33" i="1"/>
  <c r="O34" i="1"/>
  <c r="O35" i="1"/>
  <c r="O36" i="1"/>
  <c r="O37" i="1"/>
  <c r="O29" i="1"/>
  <c r="O18" i="1"/>
  <c r="R18" i="1" s="1"/>
  <c r="O19" i="1"/>
  <c r="O22" i="1"/>
  <c r="O23" i="1"/>
  <c r="O24" i="1"/>
  <c r="O25" i="1"/>
  <c r="O17" i="1"/>
  <c r="P17" i="1" s="1"/>
  <c r="R17" i="1" l="1"/>
  <c r="O27" i="1"/>
  <c r="R29" i="1"/>
  <c r="O39" i="1"/>
  <c r="R24" i="1"/>
  <c r="P24" i="1"/>
  <c r="R25" i="1"/>
  <c r="P25" i="1"/>
  <c r="R37" i="1"/>
  <c r="P37" i="1"/>
  <c r="R22" i="1"/>
  <c r="P22" i="1"/>
  <c r="R34" i="1"/>
  <c r="P34" i="1"/>
  <c r="R36" i="1"/>
  <c r="P36" i="1"/>
  <c r="R23" i="1"/>
  <c r="P23" i="1"/>
  <c r="R33" i="1"/>
  <c r="P33" i="1"/>
  <c r="R35" i="1"/>
  <c r="P35" i="1"/>
  <c r="R19" i="1"/>
  <c r="P19" i="1"/>
  <c r="P31" i="1"/>
  <c r="P30" i="1"/>
  <c r="P29" i="1"/>
  <c r="P32" i="1"/>
  <c r="P20" i="1"/>
  <c r="P18" i="1"/>
  <c r="P27" i="1"/>
  <c r="F31" i="6"/>
  <c r="P39" i="1" l="1"/>
  <c r="R27" i="1"/>
  <c r="R39" i="1"/>
  <c r="R40" i="1"/>
  <c r="O40" i="1"/>
  <c r="Q40" i="1"/>
  <c r="G40" i="1"/>
  <c r="H40" i="1"/>
  <c r="J40" i="1"/>
  <c r="L40" i="1"/>
  <c r="K40" i="1"/>
  <c r="N40" i="1"/>
  <c r="E40" i="1"/>
  <c r="M40" i="1"/>
  <c r="I40" i="1"/>
  <c r="F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Berit Venborg Eriksen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Berit Venborg Eriksen:</t>
        </r>
        <r>
          <rPr>
            <sz val="9"/>
            <color indexed="81"/>
            <rFont val="Tahoma"/>
            <family val="2"/>
          </rPr>
          <t xml:space="preserve">
Udfyldes af VD</t>
        </r>
      </text>
    </comment>
  </commentList>
</comments>
</file>

<file path=xl/sharedStrings.xml><?xml version="1.0" encoding="utf-8"?>
<sst xmlns="http://schemas.openxmlformats.org/spreadsheetml/2006/main" count="462" uniqueCount="254">
  <si>
    <t>Budget</t>
  </si>
  <si>
    <t>Total</t>
  </si>
  <si>
    <t>Til rådighed</t>
  </si>
  <si>
    <t>Aktuel total</t>
  </si>
  <si>
    <t>Forbrug</t>
  </si>
  <si>
    <t>Aktivitet</t>
  </si>
  <si>
    <t>360° sagSnr.</t>
  </si>
  <si>
    <t>SAP opgavenr.</t>
  </si>
  <si>
    <t>Dato</t>
  </si>
  <si>
    <t>Mobilisering</t>
  </si>
  <si>
    <t>Blødbundsundersøgelser</t>
  </si>
  <si>
    <t>% af budget</t>
  </si>
  <si>
    <t>Boreprogram</t>
  </si>
  <si>
    <t>Udfyldes ved fremsendelse af fremdriftsrapport</t>
  </si>
  <si>
    <t>Boring nr</t>
  </si>
  <si>
    <t>Station km.</t>
  </si>
  <si>
    <t>Boring Type</t>
  </si>
  <si>
    <t>Boredyb de m</t>
  </si>
  <si>
    <t>Terræn   kote m</t>
  </si>
  <si>
    <t>Planum kote m</t>
  </si>
  <si>
    <t>Boredybde m u. planum</t>
  </si>
  <si>
    <t>Bemærkninger</t>
  </si>
  <si>
    <t>HP</t>
  </si>
  <si>
    <t>PO</t>
  </si>
  <si>
    <t>UP</t>
  </si>
  <si>
    <t>Betegnelse</t>
  </si>
  <si>
    <t>Enhed</t>
  </si>
  <si>
    <t>Antal enheder</t>
  </si>
  <si>
    <t>Ialt Kr.</t>
  </si>
  <si>
    <t>Geotekniske detailundersøgelser</t>
  </si>
  <si>
    <t>Mobilisering og demobilisering</t>
  </si>
  <si>
    <t>stk.</t>
  </si>
  <si>
    <t>==&gt;</t>
  </si>
  <si>
    <t>Boringstype nr. 1, fra 0 til 5 m u.t.</t>
  </si>
  <si>
    <t>m</t>
  </si>
  <si>
    <t>Boringstype nr. 1, fra 5 til 10 m u.t.</t>
  </si>
  <si>
    <t>Boringstype nr. 1, fra 10 til 15 m u.t.</t>
  </si>
  <si>
    <t>Boringstype nr. 2, fra 0 til 5 m u.t.</t>
  </si>
  <si>
    <t>Boringstype nr. 2, fra 5 til 10 m u.t.</t>
  </si>
  <si>
    <t>Boringstype nr. 2, fra 10 til 15 m u.t.</t>
  </si>
  <si>
    <t>Enhedspris kr.</t>
  </si>
  <si>
    <t>Udført før sidste fremdriftsrapport</t>
  </si>
  <si>
    <t>Udført siden sidste fremdriftsrapport</t>
  </si>
  <si>
    <t>Ialt Kr. siden sidste fremdriftsrapport</t>
  </si>
  <si>
    <t>Opgave</t>
  </si>
  <si>
    <t>Boremeter</t>
  </si>
  <si>
    <t>m.m.</t>
  </si>
  <si>
    <t>m.</t>
  </si>
  <si>
    <t>timer</t>
  </si>
  <si>
    <t>I alt kr.</t>
  </si>
  <si>
    <t>Boret                              (Dato)</t>
  </si>
  <si>
    <t>Udført  boredybde (m)</t>
  </si>
  <si>
    <t>Foreløbig boreprofil (X)</t>
  </si>
  <si>
    <t>Endelig boreprofil (X)</t>
  </si>
  <si>
    <t>Pejlet (Antal gange)</t>
  </si>
  <si>
    <t>1. afregning &lt;Dato&gt;</t>
  </si>
  <si>
    <t>Advisering af lodsejere</t>
  </si>
  <si>
    <t>Forsøg ved VO</t>
  </si>
  <si>
    <t>Rapporteringsperiode</t>
  </si>
  <si>
    <t>Levering af foreløbig rapport</t>
  </si>
  <si>
    <t>Levering af endelig rapport</t>
  </si>
  <si>
    <t>Boreperiode for vej</t>
  </si>
  <si>
    <t>Boreperiode for broer</t>
  </si>
  <si>
    <t>&lt;Måned&gt;</t>
  </si>
  <si>
    <t>TBL-post</t>
  </si>
  <si>
    <t>Afgravning m</t>
  </si>
  <si>
    <t>Påfyldning m</t>
  </si>
  <si>
    <t>Markska-der opgjort (Dato)</t>
  </si>
  <si>
    <t>Køreplader</t>
  </si>
  <si>
    <t>Geotekniske boringer</t>
  </si>
  <si>
    <t>Boringstype nr. 1, fra 15 til 20 m u.t.</t>
  </si>
  <si>
    <t>Boringstype nr. 2, fra 15 til 20 m u.t.</t>
  </si>
  <si>
    <t>Lagfølgeboringer</t>
  </si>
  <si>
    <t>Boringstype nr. 8, fra 0 til 5 m u.t.</t>
  </si>
  <si>
    <t>Boringstype nr. 8, fra 5 til 10 m u.t.</t>
  </si>
  <si>
    <t>Boringstype nr. 8, fra 10 til 15 m u.t.</t>
  </si>
  <si>
    <t>Assistent</t>
  </si>
  <si>
    <t>Rådgiver</t>
  </si>
  <si>
    <t>Reference ved VD</t>
  </si>
  <si>
    <t>Medsendes ikke fremdriftsrapport</t>
  </si>
  <si>
    <t>Boringstype nr. 5, fra 0 til 5 m u.t.</t>
  </si>
  <si>
    <t>Boringstype nr. 5, fra 5 til 10 m u.t.</t>
  </si>
  <si>
    <t>Boringstype nr. 5, fra 10 til 15 m u.t.</t>
  </si>
  <si>
    <t>Boringstype nr. 5, fra 15 til 20 m u.t.</t>
  </si>
  <si>
    <t>Boringstype nr. 5, fra 20 til 25 m u.t.</t>
  </si>
  <si>
    <t>Boringstype nr. 5, fra 25 til 30 m u.t.</t>
  </si>
  <si>
    <t>stk</t>
  </si>
  <si>
    <t>Udtagning af vandprøver og analyser</t>
  </si>
  <si>
    <t>Udlægning og fjernelse af køreplader</t>
  </si>
  <si>
    <t>Fra tilbud</t>
  </si>
  <si>
    <t>Rest</t>
  </si>
  <si>
    <t>Geoteknik</t>
  </si>
  <si>
    <t>2. afregning &lt;Dato&gt;</t>
  </si>
  <si>
    <t>3. afregning &lt;Dato&gt;</t>
  </si>
  <si>
    <t>4. afregning &lt;Dato&gt;</t>
  </si>
  <si>
    <t>5. afregning &lt;Dato&gt;</t>
  </si>
  <si>
    <t>6. afregning &lt;Dato&gt;</t>
  </si>
  <si>
    <t>7. afregning &lt;Dato&gt;</t>
  </si>
  <si>
    <t>8. afregning &lt;Dato&gt;</t>
  </si>
  <si>
    <t>9. afregning &lt;Dato&gt;</t>
  </si>
  <si>
    <t>10. afregning &lt;Dato&gt;</t>
  </si>
  <si>
    <t>Boringstype nr. 3, fra 0 til 5 m u.t.</t>
  </si>
  <si>
    <t>Boringstype nr. 3, fra 10 til 15 m u.t.</t>
  </si>
  <si>
    <t>Boringstype nr. 3, fra 15 til 20 m u.t.</t>
  </si>
  <si>
    <t>Boringstype nr. 3, fra 20 til 25 m u.t.</t>
  </si>
  <si>
    <t>&lt;sagsnummer&gt;</t>
  </si>
  <si>
    <t>&lt;dato&gt;</t>
  </si>
  <si>
    <t>Mv. st. x.x - x.x</t>
  </si>
  <si>
    <t>YYY-vej</t>
  </si>
  <si>
    <t>XXX-vej</t>
  </si>
  <si>
    <t>Ekstraarbejder</t>
  </si>
  <si>
    <t xml:space="preserve">Tillægsaftale 1 </t>
  </si>
  <si>
    <t>Afregnet på faktura nr.</t>
  </si>
  <si>
    <t>Fremdrift i %</t>
  </si>
  <si>
    <t>Markjournaler</t>
  </si>
  <si>
    <t>Boreprofiler</t>
  </si>
  <si>
    <t>Længdeprofiler</t>
  </si>
  <si>
    <t>Bemærkninger:</t>
  </si>
  <si>
    <t>Levering af digital materiale</t>
  </si>
  <si>
    <t>Kontraktperiode</t>
  </si>
  <si>
    <t>Bilag 1</t>
  </si>
  <si>
    <t>&lt;Strækning&gt;</t>
  </si>
  <si>
    <t>&lt;Etape&gt;</t>
  </si>
  <si>
    <t>Kontrakt nr.</t>
  </si>
  <si>
    <t>&lt;nummer&gt;</t>
  </si>
  <si>
    <t>Rådgiver &lt;Rådgiver&gt;</t>
  </si>
  <si>
    <t>Bilag 2</t>
  </si>
  <si>
    <t>Bilag 3</t>
  </si>
  <si>
    <t>Fremdriftsskema - Afregningsgrundlag - Geoteknik</t>
  </si>
  <si>
    <t>Fremdriftsskema - Boringer - Geoteknik</t>
  </si>
  <si>
    <t>Fremdriftsskema - Tidsplan - Geoteknik</t>
  </si>
  <si>
    <t>Fremdriftsskema - Kvalitets- og dokumentkontrolplan - Geoteknik</t>
  </si>
  <si>
    <t>Fremdriftsskema - Afregningsoversigt - Geoteknik</t>
  </si>
  <si>
    <t>Bilag 5</t>
  </si>
  <si>
    <t>Bilag 4</t>
  </si>
  <si>
    <t>Tillægsaftale 2</t>
  </si>
  <si>
    <t>Ekstraarbejder i alt</t>
  </si>
  <si>
    <t>Kontrakt i alt</t>
  </si>
  <si>
    <t>Fremdriftsrapport nr. X  for perioden xx.xx.xxxx - xx.xx.xxxx</t>
  </si>
  <si>
    <t>&lt;init VD&gt;</t>
  </si>
  <si>
    <t>Boredybde m</t>
  </si>
  <si>
    <t>Indkøbsordrenr.</t>
  </si>
  <si>
    <t>Tillægsaftale 1 til ekstraarbejde  - Geoteknik</t>
  </si>
  <si>
    <t xml:space="preserve">Indkøbsordrenr.: </t>
  </si>
  <si>
    <t>&lt;Beskrivelse af ekstraarbejdet&gt;</t>
  </si>
  <si>
    <t>Leveret til
Vejdirektoratet
(Dato)</t>
  </si>
  <si>
    <t>Kontrollant
(Initialer)</t>
  </si>
  <si>
    <t>Dokument</t>
  </si>
  <si>
    <t>Version</t>
  </si>
  <si>
    <t>01</t>
  </si>
  <si>
    <t>Arbejdsplads</t>
  </si>
  <si>
    <t>02</t>
  </si>
  <si>
    <t>03</t>
  </si>
  <si>
    <t>Boringstype nr. 4, fra 0 til 5 m u.t.</t>
  </si>
  <si>
    <t>Boringstype nr. 4, fra 5 til 10 m u.t.</t>
  </si>
  <si>
    <t>Boringstype nr. 4, fra 10 til 15 m u.t.</t>
  </si>
  <si>
    <t>Boringstype nr. 4, fra 15 til 20 m u.t.</t>
  </si>
  <si>
    <t>Boringstype nr. 4, fra 20 til 25 m u.t.</t>
  </si>
  <si>
    <t>Boringstype nr. 4, fra 25 til 30 m u.t.</t>
  </si>
  <si>
    <t>Boringstype nr. 6, fra 0 til 5 m u.t.</t>
  </si>
  <si>
    <t>Boringstype nr. 6, fra 5 til 10 m u.t.</t>
  </si>
  <si>
    <t>Boringstype nr. 6, fra 10 til 15 m u.t.</t>
  </si>
  <si>
    <t>Boringstype nr. 6, fra 15 til 20 m u.t.</t>
  </si>
  <si>
    <t>Boringstype nr. 6, fra 20 til 25 m u.t.</t>
  </si>
  <si>
    <t>Boringstype nr. 6, fra 25 til 30 m u.t.</t>
  </si>
  <si>
    <t>Udtagning og opbevaring af A-rør</t>
  </si>
  <si>
    <t>Konsolideringsforsøg</t>
  </si>
  <si>
    <t>IL-forsøg (10-19 trin)</t>
  </si>
  <si>
    <t>CRS (op til 5 dages varighed)</t>
  </si>
  <si>
    <t>04</t>
  </si>
  <si>
    <t>Forboring</t>
  </si>
  <si>
    <t>Boringstype nr. 7, fra 0 til 5 m u.t.</t>
  </si>
  <si>
    <t>Boringstype nr. 7, fra 5 til 10 m u.t.</t>
  </si>
  <si>
    <t>Boringstype nr. 7, fra 10 til 15 m u.t.</t>
  </si>
  <si>
    <t>05</t>
  </si>
  <si>
    <t>Pumpeboringer</t>
  </si>
  <si>
    <t>Okkerundersøgelser</t>
  </si>
  <si>
    <t>06</t>
  </si>
  <si>
    <t>07</t>
  </si>
  <si>
    <t>Markskader</t>
  </si>
  <si>
    <t>Opmåling af markskade og databehandling</t>
  </si>
  <si>
    <t>08</t>
  </si>
  <si>
    <t>Overføres til Afregningsoversigt</t>
  </si>
  <si>
    <t>Forboring og Lagfølgeboringer</t>
  </si>
  <si>
    <t>Total overføres til "Afregningsoversigt"</t>
  </si>
  <si>
    <t>Hoved- og datarapport st. xx - xx</t>
  </si>
  <si>
    <t>Situationsplaner</t>
  </si>
  <si>
    <t>Blødbundsplaner</t>
  </si>
  <si>
    <t>3D-tegningsfiler</t>
  </si>
  <si>
    <t>Geoteknisk brorapport, bro nr. xx</t>
  </si>
  <si>
    <t>3D-tegningsfil</t>
  </si>
  <si>
    <t>Kontrolleret
(Dato)</t>
  </si>
  <si>
    <t>Udarbejdet
(Initialer)</t>
  </si>
  <si>
    <t>Titel/Strækning</t>
  </si>
  <si>
    <t>Paradigme for:</t>
  </si>
  <si>
    <t>Godkendt af</t>
  </si>
  <si>
    <t>Næste revision</t>
  </si>
  <si>
    <t>Side</t>
  </si>
  <si>
    <t>Bygværker</t>
  </si>
  <si>
    <t>Mobilisering/demobilisering</t>
  </si>
  <si>
    <t>Vejstrækning</t>
  </si>
  <si>
    <t>Boringstype nr. 3 fra 5 til 10 m u.t.</t>
  </si>
  <si>
    <t>Boringstype nr. 3, fra 25 til 30 m u.t.</t>
  </si>
  <si>
    <t>Boringstype nr. 5.1, fra 0 til 5 m u.t.</t>
  </si>
  <si>
    <t>Boringstype nr. 5.1, fra 5 til 10 m u.t.</t>
  </si>
  <si>
    <t>Boringstype nr. 5.1, fra 10 til 15 m u.t.</t>
  </si>
  <si>
    <t>Boringstype nr. 5.1, fra 15 til 20 m u.t.</t>
  </si>
  <si>
    <t>Boringstype nr. 5.1, fra 20 til 25 m u.t.</t>
  </si>
  <si>
    <t>Boringstype nr. 5.1, fra 25 til 30 m u.t.</t>
  </si>
  <si>
    <t>Rørprøver og Ø63 pejlerør</t>
  </si>
  <si>
    <t>Udtagning og opbevaring af B-rør</t>
  </si>
  <si>
    <t>Etablering af Ø63 pejlerør</t>
  </si>
  <si>
    <t>Boringstype nr. 8, fra 15 til 20 m u.t.</t>
  </si>
  <si>
    <t>Udtagning af jordprøver</t>
  </si>
  <si>
    <t xml:space="preserve">Analyser af jordprøver </t>
  </si>
  <si>
    <t>Udarbejdelse af okkerrapport</t>
  </si>
  <si>
    <t>Rådgivning og rapportering</t>
  </si>
  <si>
    <t xml:space="preserve">Projektleder Kategori A </t>
  </si>
  <si>
    <t>Rådgiver Kategori B</t>
  </si>
  <si>
    <t>Rådgiver Kategori C</t>
  </si>
  <si>
    <t>Rådgiver Kategori D</t>
  </si>
  <si>
    <t>Teknisk Designer Kategori E</t>
  </si>
  <si>
    <t>Specialist Kategori F</t>
  </si>
  <si>
    <t>09</t>
  </si>
  <si>
    <r>
      <t>m</t>
    </r>
    <r>
      <rPr>
        <vertAlign val="superscript"/>
        <sz val="10"/>
        <rFont val="Arial"/>
        <family val="2"/>
      </rPr>
      <t>2</t>
    </r>
  </si>
  <si>
    <r>
      <t>Leje af køreplader, pr. 100 m</t>
    </r>
    <r>
      <rPr>
        <vertAlign val="superscript"/>
        <sz val="10"/>
        <rFont val="Arial"/>
        <family val="2"/>
      </rPr>
      <t>2</t>
    </r>
  </si>
  <si>
    <r>
      <t>100m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/dg</t>
    </r>
  </si>
  <si>
    <t>Trafikafvikling, Motorvej</t>
  </si>
  <si>
    <t>10</t>
  </si>
  <si>
    <t>Boringer / Bygværker / Nætter</t>
  </si>
  <si>
    <t>Trafikafvikling, Skærende veje</t>
  </si>
  <si>
    <t>11</t>
  </si>
  <si>
    <t>12</t>
  </si>
  <si>
    <t>Sløjfning af boringer</t>
  </si>
  <si>
    <t>Boringer</t>
  </si>
  <si>
    <t>t</t>
  </si>
  <si>
    <t>Forfatter</t>
  </si>
  <si>
    <t>Jan. 2024</t>
  </si>
  <si>
    <t>Bilag til fremdriftsrapport</t>
  </si>
  <si>
    <t>KALI / DT-BBM-BEF</t>
  </si>
  <si>
    <r>
      <t>Enhed/netværk</t>
    </r>
    <r>
      <rPr>
        <b/>
        <vertAlign val="superscript"/>
        <sz val="9"/>
        <color rgb="FFFFFFFF"/>
        <rFont val="Arial"/>
        <family val="2"/>
      </rPr>
      <t xml:space="preserve"> 1)</t>
    </r>
  </si>
  <si>
    <r>
      <t>Emne i KLS</t>
    </r>
    <r>
      <rPr>
        <b/>
        <vertAlign val="superscript"/>
        <sz val="9"/>
        <color rgb="FFFFFFFF"/>
        <rFont val="Arial"/>
        <family val="2"/>
      </rPr>
      <t xml:space="preserve"> 3)</t>
    </r>
  </si>
  <si>
    <t>Adgang (sæt X)</t>
  </si>
  <si>
    <r>
      <t>Journal nr.</t>
    </r>
    <r>
      <rPr>
        <b/>
        <vertAlign val="superscript"/>
        <sz val="9"/>
        <color rgb="FFFFFFFF"/>
        <rFont val="Arial"/>
        <family val="2"/>
      </rPr>
      <t xml:space="preserve"> 2)</t>
    </r>
  </si>
  <si>
    <t>x</t>
  </si>
  <si>
    <t>Intern</t>
  </si>
  <si>
    <t>Ekstern</t>
  </si>
  <si>
    <t>1)  Enhed anføres altid for at angive dokumentejers organisatoriske placering.</t>
  </si>
  <si>
    <t>2)  Det skal være det dokument i journalsystemet, hvor den redigerbare udgave af filen ligger; det er dén som dokumentejer godkender.</t>
  </si>
  <si>
    <t>3) Emne i KLS udfyldes fra liste i cellen.</t>
  </si>
  <si>
    <t>GB</t>
  </si>
  <si>
    <t>DT-BBM-BEF</t>
  </si>
  <si>
    <t>21. marts 2022</t>
  </si>
  <si>
    <t>13/19366-1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</si>
</sst>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0.0"/>
    <numFmt numFmtId="166" formatCode="&quot;[&quot;\ @\ &quot;]&quot;"/>
  </numFmts>
  <fonts count="41" x14ac:knownFonts="1">
    <font>
      <sz val="10"/>
      <name val="Arial"/>
    </font>
    <font>
      <sz val="10"/>
      <color theme="1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sz val="10"/>
      <color theme="0"/>
      <name val="Arial"/>
      <family val="2"/>
    </font>
    <font>
      <sz val="6"/>
      <color rgb="FF009DBB"/>
      <name val="Arial Black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7"/>
      <color rgb="FFFF0000"/>
      <name val="Arial"/>
      <family val="2"/>
    </font>
    <font>
      <b/>
      <sz val="14"/>
      <color theme="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24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5EB8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rgb="FF005EB8"/>
      </left>
      <right style="medium">
        <color rgb="FF005EB8"/>
      </right>
      <top style="medium">
        <color rgb="FF005EB8"/>
      </top>
      <bottom/>
      <diagonal/>
    </border>
    <border>
      <left style="medium">
        <color rgb="FF005EB8"/>
      </left>
      <right/>
      <top style="medium">
        <color rgb="FF005EB8"/>
      </top>
      <bottom/>
      <diagonal/>
    </border>
    <border>
      <left/>
      <right style="medium">
        <color rgb="FF005EB8"/>
      </right>
      <top style="medium">
        <color rgb="FF005EB8"/>
      </top>
      <bottom/>
      <diagonal/>
    </border>
    <border>
      <left style="medium">
        <color rgb="FF005EB8"/>
      </left>
      <right style="medium">
        <color rgb="FF005EB8"/>
      </right>
      <top/>
      <bottom/>
      <diagonal/>
    </border>
    <border>
      <left style="medium">
        <color rgb="FF005EB8"/>
      </left>
      <right style="medium">
        <color rgb="FF005EB8"/>
      </right>
      <top/>
      <bottom style="medium">
        <color rgb="FF005EB8"/>
      </bottom>
      <diagonal/>
    </border>
    <border>
      <left style="medium">
        <color rgb="FF005EB8"/>
      </left>
      <right/>
      <top/>
      <bottom/>
      <diagonal/>
    </border>
    <border>
      <left/>
      <right style="medium">
        <color rgb="FF005EB8"/>
      </right>
      <top/>
      <bottom/>
      <diagonal/>
    </border>
    <border>
      <left style="medium">
        <color rgb="FF005EB8"/>
      </left>
      <right/>
      <top/>
      <bottom style="medium">
        <color rgb="FF005EB8"/>
      </bottom>
      <diagonal/>
    </border>
    <border>
      <left/>
      <right style="medium">
        <color rgb="FF005EB8"/>
      </right>
      <top/>
      <bottom style="medium">
        <color rgb="FF005EB8"/>
      </bottom>
      <diagonal/>
    </border>
  </borders>
  <cellStyleXfs count="9">
    <xf numFmtId="0" fontId="0" fillId="0" borderId="0"/>
    <xf numFmtId="0" fontId="10" fillId="0" borderId="13" applyNumberFormat="0" applyFill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4" borderId="0" applyNumberFormat="0" applyBorder="0" applyAlignment="0" applyProtection="0"/>
    <xf numFmtId="0" fontId="20" fillId="0" borderId="0"/>
    <xf numFmtId="0" fontId="33" fillId="0" borderId="0" applyNumberFormat="0" applyFill="0" applyBorder="0" applyAlignment="0" applyProtection="0"/>
    <xf numFmtId="0" fontId="15" fillId="0" borderId="0"/>
    <xf numFmtId="0" fontId="15" fillId="0" borderId="0"/>
  </cellStyleXfs>
  <cellXfs count="39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7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2" borderId="4" xfId="2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/>
    <xf numFmtId="0" fontId="0" fillId="0" borderId="3" xfId="0" applyBorder="1"/>
    <xf numFmtId="0" fontId="17" fillId="2" borderId="0" xfId="1" applyFont="1" applyFill="1" applyBorder="1" applyAlignment="1">
      <alignment vertical="center"/>
    </xf>
    <xf numFmtId="3" fontId="22" fillId="0" borderId="6" xfId="0" applyNumberFormat="1" applyFont="1" applyBorder="1" applyProtection="1"/>
    <xf numFmtId="3" fontId="22" fillId="0" borderId="12" xfId="0" applyNumberFormat="1" applyFont="1" applyBorder="1"/>
    <xf numFmtId="0" fontId="0" fillId="0" borderId="8" xfId="0" applyBorder="1"/>
    <xf numFmtId="0" fontId="0" fillId="0" borderId="9" xfId="0" applyBorder="1"/>
    <xf numFmtId="0" fontId="23" fillId="0" borderId="1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top"/>
    </xf>
    <xf numFmtId="0" fontId="0" fillId="0" borderId="14" xfId="0" applyBorder="1" applyAlignment="1">
      <alignment horizontal="left"/>
    </xf>
    <xf numFmtId="0" fontId="15" fillId="0" borderId="14" xfId="0" applyFont="1" applyBorder="1" applyAlignment="1">
      <alignment horizontal="left"/>
    </xf>
    <xf numFmtId="0" fontId="0" fillId="0" borderId="14" xfId="0" applyBorder="1"/>
    <xf numFmtId="0" fontId="0" fillId="0" borderId="20" xfId="0" applyBorder="1"/>
    <xf numFmtId="0" fontId="19" fillId="0" borderId="23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  <xf numFmtId="165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15" fillId="0" borderId="26" xfId="0" applyFont="1" applyBorder="1" applyAlignment="1">
      <alignment horizontal="left"/>
    </xf>
    <xf numFmtId="0" fontId="0" fillId="0" borderId="26" xfId="0" applyBorder="1"/>
    <xf numFmtId="3" fontId="23" fillId="0" borderId="25" xfId="0" applyNumberFormat="1" applyFont="1" applyBorder="1"/>
    <xf numFmtId="0" fontId="23" fillId="0" borderId="31" xfId="0" applyFont="1" applyBorder="1"/>
    <xf numFmtId="0" fontId="23" fillId="0" borderId="21" xfId="0" applyFont="1" applyBorder="1"/>
    <xf numFmtId="0" fontId="17" fillId="7" borderId="0" xfId="1" applyFont="1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0" borderId="33" xfId="0" applyBorder="1"/>
    <xf numFmtId="0" fontId="15" fillId="0" borderId="34" xfId="0" applyFont="1" applyBorder="1"/>
    <xf numFmtId="0" fontId="15" fillId="0" borderId="35" xfId="0" applyFont="1" applyBorder="1"/>
    <xf numFmtId="3" fontId="15" fillId="0" borderId="35" xfId="0" applyNumberFormat="1" applyFont="1" applyBorder="1"/>
    <xf numFmtId="3" fontId="15" fillId="0" borderId="36" xfId="0" applyNumberFormat="1" applyFont="1" applyBorder="1"/>
    <xf numFmtId="0" fontId="0" fillId="0" borderId="37" xfId="0" applyBorder="1"/>
    <xf numFmtId="0" fontId="15" fillId="0" borderId="38" xfId="0" applyFont="1" applyBorder="1"/>
    <xf numFmtId="0" fontId="15" fillId="0" borderId="39" xfId="0" applyFont="1" applyBorder="1"/>
    <xf numFmtId="3" fontId="15" fillId="0" borderId="39" xfId="0" applyNumberFormat="1" applyFont="1" applyBorder="1"/>
    <xf numFmtId="3" fontId="15" fillId="0" borderId="40" xfId="0" applyNumberFormat="1" applyFont="1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3" fontId="15" fillId="0" borderId="43" xfId="0" applyNumberFormat="1" applyFont="1" applyBorder="1"/>
    <xf numFmtId="3" fontId="15" fillId="0" borderId="44" xfId="0" applyNumberFormat="1" applyFont="1" applyBorder="1"/>
    <xf numFmtId="0" fontId="5" fillId="0" borderId="46" xfId="0" applyFont="1" applyBorder="1" applyAlignment="1">
      <alignment horizontal="left" vertical="center"/>
    </xf>
    <xf numFmtId="37" fontId="4" fillId="0" borderId="45" xfId="0" applyNumberFormat="1" applyFont="1" applyBorder="1" applyAlignment="1">
      <alignment vertical="center"/>
    </xf>
    <xf numFmtId="164" fontId="4" fillId="0" borderId="45" xfId="0" applyNumberFormat="1" applyFont="1" applyBorder="1" applyAlignment="1">
      <alignment vertical="center"/>
    </xf>
    <xf numFmtId="37" fontId="4" fillId="0" borderId="47" xfId="0" applyNumberFormat="1" applyFont="1" applyBorder="1" applyAlignment="1">
      <alignment vertical="center"/>
    </xf>
    <xf numFmtId="37" fontId="4" fillId="0" borderId="48" xfId="0" applyNumberFormat="1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37" fontId="4" fillId="0" borderId="49" xfId="0" applyNumberFormat="1" applyFont="1" applyBorder="1" applyAlignment="1">
      <alignment vertical="center"/>
    </xf>
    <xf numFmtId="164" fontId="4" fillId="0" borderId="49" xfId="0" applyNumberFormat="1" applyFont="1" applyBorder="1" applyAlignment="1">
      <alignment vertical="center"/>
    </xf>
    <xf numFmtId="0" fontId="14" fillId="8" borderId="0" xfId="3" applyFont="1" applyFill="1" applyAlignment="1">
      <alignment vertical="center" wrapText="1"/>
    </xf>
    <xf numFmtId="0" fontId="23" fillId="0" borderId="3" xfId="0" applyFont="1" applyBorder="1" applyAlignment="1">
      <alignment horizontal="center"/>
    </xf>
    <xf numFmtId="0" fontId="19" fillId="5" borderId="50" xfId="0" applyFont="1" applyFill="1" applyBorder="1" applyAlignment="1">
      <alignment vertical="top" wrapText="1"/>
    </xf>
    <xf numFmtId="0" fontId="19" fillId="5" borderId="51" xfId="0" applyFont="1" applyFill="1" applyBorder="1" applyAlignment="1">
      <alignment vertical="top" wrapText="1"/>
    </xf>
    <xf numFmtId="0" fontId="19" fillId="6" borderId="51" xfId="0" applyFont="1" applyFill="1" applyBorder="1" applyAlignment="1">
      <alignment horizontal="center" vertical="top" wrapText="1"/>
    </xf>
    <xf numFmtId="4" fontId="22" fillId="9" borderId="6" xfId="0" applyNumberFormat="1" applyFont="1" applyFill="1" applyBorder="1" applyProtection="1"/>
    <xf numFmtId="3" fontId="22" fillId="9" borderId="6" xfId="0" applyNumberFormat="1" applyFont="1" applyFill="1" applyBorder="1" applyProtection="1"/>
    <xf numFmtId="3" fontId="22" fillId="8" borderId="6" xfId="0" applyNumberFormat="1" applyFont="1" applyFill="1" applyBorder="1" applyProtection="1"/>
    <xf numFmtId="3" fontId="22" fillId="8" borderId="39" xfId="0" applyNumberFormat="1" applyFont="1" applyFill="1" applyBorder="1" applyProtection="1"/>
    <xf numFmtId="3" fontId="22" fillId="0" borderId="49" xfId="0" applyNumberFormat="1" applyFont="1" applyBorder="1" applyProtection="1"/>
    <xf numFmtId="3" fontId="22" fillId="9" borderId="49" xfId="0" applyNumberFormat="1" applyFont="1" applyFill="1" applyBorder="1" applyProtection="1"/>
    <xf numFmtId="4" fontId="22" fillId="9" borderId="49" xfId="0" applyNumberFormat="1" applyFont="1" applyFill="1" applyBorder="1" applyProtection="1">
      <protection locked="0"/>
    </xf>
    <xf numFmtId="3" fontId="22" fillId="0" borderId="39" xfId="0" applyNumberFormat="1" applyFont="1" applyBorder="1"/>
    <xf numFmtId="3" fontId="21" fillId="0" borderId="39" xfId="0" applyNumberFormat="1" applyFont="1" applyBorder="1"/>
    <xf numFmtId="3" fontId="22" fillId="9" borderId="49" xfId="0" applyNumberFormat="1" applyFont="1" applyFill="1" applyBorder="1" applyAlignment="1" applyProtection="1">
      <alignment vertical="top"/>
    </xf>
    <xf numFmtId="4" fontId="22" fillId="9" borderId="39" xfId="0" applyNumberFormat="1" applyFont="1" applyFill="1" applyBorder="1" applyProtection="1">
      <protection locked="0"/>
    </xf>
    <xf numFmtId="3" fontId="22" fillId="9" borderId="39" xfId="0" applyNumberFormat="1" applyFont="1" applyFill="1" applyBorder="1" applyProtection="1"/>
    <xf numFmtId="4" fontId="22" fillId="9" borderId="39" xfId="0" quotePrefix="1" applyNumberFormat="1" applyFont="1" applyFill="1" applyBorder="1" applyAlignment="1" applyProtection="1">
      <alignment horizontal="right"/>
    </xf>
    <xf numFmtId="4" fontId="22" fillId="9" borderId="39" xfId="0" applyNumberFormat="1" applyFont="1" applyFill="1" applyBorder="1" applyProtection="1"/>
    <xf numFmtId="0" fontId="0" fillId="0" borderId="54" xfId="0" applyBorder="1"/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/>
    <xf numFmtId="0" fontId="0" fillId="0" borderId="28" xfId="0" applyBorder="1" applyAlignment="1">
      <alignment horizontal="center" vertical="center"/>
    </xf>
    <xf numFmtId="0" fontId="0" fillId="0" borderId="53" xfId="0" applyFont="1" applyBorder="1"/>
    <xf numFmtId="3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>
      <alignment wrapText="1"/>
    </xf>
    <xf numFmtId="0" fontId="17" fillId="7" borderId="0" xfId="1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top" wrapText="1"/>
    </xf>
    <xf numFmtId="0" fontId="19" fillId="6" borderId="35" xfId="0" applyFont="1" applyFill="1" applyBorder="1" applyAlignment="1">
      <alignment horizontal="center" vertical="top" wrapText="1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vertical="center" wrapText="1"/>
    </xf>
    <xf numFmtId="0" fontId="0" fillId="0" borderId="0" xfId="0" applyAlignment="1">
      <alignment horizontal="center"/>
    </xf>
    <xf numFmtId="0" fontId="14" fillId="3" borderId="0" xfId="3" applyFont="1" applyAlignment="1">
      <alignment vertical="center" wrapText="1"/>
    </xf>
    <xf numFmtId="0" fontId="14" fillId="3" borderId="0" xfId="3" applyFont="1" applyAlignment="1">
      <alignment vertical="center"/>
    </xf>
    <xf numFmtId="0" fontId="17" fillId="2" borderId="0" xfId="1" applyFont="1" applyFill="1" applyBorder="1" applyAlignment="1">
      <alignment vertical="center"/>
    </xf>
    <xf numFmtId="0" fontId="15" fillId="0" borderId="3" xfId="0" applyFont="1" applyBorder="1"/>
    <xf numFmtId="0" fontId="23" fillId="0" borderId="0" xfId="0" applyFont="1"/>
    <xf numFmtId="0" fontId="0" fillId="0" borderId="0" xfId="0"/>
    <xf numFmtId="0" fontId="0" fillId="0" borderId="55" xfId="0" applyBorder="1"/>
    <xf numFmtId="0" fontId="15" fillId="0" borderId="15" xfId="0" applyFont="1" applyBorder="1" applyAlignment="1">
      <alignment vertical="top"/>
    </xf>
    <xf numFmtId="0" fontId="15" fillId="0" borderId="15" xfId="0" applyFont="1" applyBorder="1" applyAlignment="1">
      <alignment vertical="top" wrapText="1"/>
    </xf>
    <xf numFmtId="0" fontId="25" fillId="0" borderId="0" xfId="0" applyFont="1"/>
    <xf numFmtId="0" fontId="26" fillId="0" borderId="0" xfId="0" applyFont="1"/>
    <xf numFmtId="0" fontId="15" fillId="0" borderId="0" xfId="0" applyFont="1" applyAlignment="1">
      <alignment vertical="center"/>
    </xf>
    <xf numFmtId="0" fontId="5" fillId="0" borderId="57" xfId="0" applyFont="1" applyBorder="1" applyAlignment="1">
      <alignment horizontal="left" vertical="center"/>
    </xf>
    <xf numFmtId="37" fontId="4" fillId="0" borderId="56" xfId="0" applyNumberFormat="1" applyFont="1" applyBorder="1" applyAlignment="1">
      <alignment vertical="center"/>
    </xf>
    <xf numFmtId="164" fontId="4" fillId="0" borderId="56" xfId="0" applyNumberFormat="1" applyFont="1" applyBorder="1" applyAlignment="1">
      <alignment vertical="center"/>
    </xf>
    <xf numFmtId="0" fontId="5" fillId="0" borderId="59" xfId="0" applyFont="1" applyBorder="1" applyAlignment="1">
      <alignment horizontal="left" vertical="center"/>
    </xf>
    <xf numFmtId="37" fontId="4" fillId="0" borderId="58" xfId="0" applyNumberFormat="1" applyFont="1" applyBorder="1" applyAlignment="1">
      <alignment vertical="center"/>
    </xf>
    <xf numFmtId="164" fontId="4" fillId="0" borderId="58" xfId="0" applyNumberFormat="1" applyFont="1" applyBorder="1" applyAlignment="1">
      <alignment vertical="center"/>
    </xf>
    <xf numFmtId="37" fontId="4" fillId="0" borderId="44" xfId="0" applyNumberFormat="1" applyFont="1" applyBorder="1" applyAlignment="1">
      <alignment vertical="center"/>
    </xf>
    <xf numFmtId="37" fontId="4" fillId="0" borderId="60" xfId="0" applyNumberFormat="1" applyFont="1" applyBorder="1" applyAlignment="1">
      <alignment vertical="center"/>
    </xf>
    <xf numFmtId="0" fontId="4" fillId="4" borderId="46" xfId="4" applyFont="1" applyBorder="1" applyAlignment="1">
      <alignment horizontal="left" vertical="center"/>
    </xf>
    <xf numFmtId="0" fontId="5" fillId="4" borderId="46" xfId="4" applyFont="1" applyBorder="1" applyAlignment="1">
      <alignment vertical="center"/>
    </xf>
    <xf numFmtId="37" fontId="5" fillId="4" borderId="45" xfId="4" applyNumberFormat="1" applyFont="1" applyBorder="1" applyAlignment="1">
      <alignment vertical="center"/>
    </xf>
    <xf numFmtId="0" fontId="5" fillId="11" borderId="32" xfId="0" applyFont="1" applyFill="1" applyBorder="1" applyAlignment="1">
      <alignment horizontal="left" vertical="center"/>
    </xf>
    <xf numFmtId="37" fontId="5" fillId="11" borderId="61" xfId="4" applyNumberFormat="1" applyFont="1" applyFill="1" applyBorder="1" applyAlignment="1">
      <alignment vertical="center"/>
    </xf>
    <xf numFmtId="37" fontId="4" fillId="0" borderId="62" xfId="0" applyNumberFormat="1" applyFont="1" applyBorder="1" applyAlignment="1">
      <alignment vertical="center"/>
    </xf>
    <xf numFmtId="37" fontId="4" fillId="0" borderId="63" xfId="0" applyNumberFormat="1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37" fontId="5" fillId="0" borderId="64" xfId="0" applyNumberFormat="1" applyFont="1" applyBorder="1" applyAlignment="1">
      <alignment vertical="center"/>
    </xf>
    <xf numFmtId="37" fontId="5" fillId="0" borderId="66" xfId="0" applyNumberFormat="1" applyFont="1" applyBorder="1" applyAlignment="1">
      <alignment vertical="center"/>
    </xf>
    <xf numFmtId="37" fontId="5" fillId="0" borderId="67" xfId="0" applyNumberFormat="1" applyFont="1" applyBorder="1" applyAlignment="1">
      <alignment vertical="center"/>
    </xf>
    <xf numFmtId="0" fontId="23" fillId="11" borderId="3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7" fontId="5" fillId="11" borderId="68" xfId="4" applyNumberFormat="1" applyFont="1" applyFill="1" applyBorder="1" applyAlignment="1">
      <alignment vertical="center"/>
    </xf>
    <xf numFmtId="37" fontId="5" fillId="4" borderId="48" xfId="4" applyNumberFormat="1" applyFont="1" applyBorder="1" applyAlignment="1">
      <alignment vertical="center"/>
    </xf>
    <xf numFmtId="37" fontId="4" fillId="11" borderId="69" xfId="0" applyNumberFormat="1" applyFont="1" applyFill="1" applyBorder="1" applyAlignment="1">
      <alignment vertical="center"/>
    </xf>
    <xf numFmtId="37" fontId="4" fillId="11" borderId="37" xfId="0" applyNumberFormat="1" applyFont="1" applyFill="1" applyBorder="1" applyAlignment="1">
      <alignment vertical="center"/>
    </xf>
    <xf numFmtId="37" fontId="4" fillId="11" borderId="41" xfId="0" applyNumberFormat="1" applyFont="1" applyFill="1" applyBorder="1" applyAlignment="1">
      <alignment vertical="center"/>
    </xf>
    <xf numFmtId="37" fontId="5" fillId="11" borderId="70" xfId="4" applyNumberFormat="1" applyFont="1" applyFill="1" applyBorder="1" applyAlignment="1">
      <alignment vertical="center"/>
    </xf>
    <xf numFmtId="37" fontId="5" fillId="4" borderId="69" xfId="4" applyNumberFormat="1" applyFont="1" applyBorder="1" applyAlignment="1">
      <alignment vertical="center"/>
    </xf>
    <xf numFmtId="37" fontId="4" fillId="11" borderId="71" xfId="0" applyNumberFormat="1" applyFont="1" applyFill="1" applyBorder="1" applyAlignment="1">
      <alignment vertical="center"/>
    </xf>
    <xf numFmtId="37" fontId="5" fillId="0" borderId="72" xfId="0" applyNumberFormat="1" applyFont="1" applyBorder="1" applyAlignment="1">
      <alignment vertical="center"/>
    </xf>
    <xf numFmtId="0" fontId="28" fillId="4" borderId="46" xfId="4" applyFont="1" applyBorder="1" applyAlignment="1">
      <alignment horizontal="center" vertical="center"/>
    </xf>
    <xf numFmtId="0" fontId="0" fillId="0" borderId="5" xfId="0" applyBorder="1"/>
    <xf numFmtId="0" fontId="29" fillId="0" borderId="8" xfId="0" applyFont="1" applyBorder="1" applyAlignment="1">
      <alignment vertical="center"/>
    </xf>
    <xf numFmtId="0" fontId="0" fillId="0" borderId="0" xfId="0"/>
    <xf numFmtId="0" fontId="0" fillId="0" borderId="0" xfId="0" applyAlignment="1"/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53" xfId="0" applyBorder="1" applyAlignment="1"/>
    <xf numFmtId="0" fontId="0" fillId="0" borderId="28" xfId="0" applyBorder="1" applyAlignment="1"/>
    <xf numFmtId="0" fontId="0" fillId="0" borderId="54" xfId="0" applyBorder="1" applyAlignment="1"/>
    <xf numFmtId="0" fontId="0" fillId="0" borderId="76" xfId="0" applyBorder="1" applyAlignment="1"/>
    <xf numFmtId="0" fontId="0" fillId="0" borderId="77" xfId="0" applyBorder="1" applyAlignment="1"/>
    <xf numFmtId="0" fontId="0" fillId="0" borderId="78" xfId="0" applyBorder="1" applyAlignment="1"/>
    <xf numFmtId="1" fontId="23" fillId="8" borderId="79" xfId="5" applyNumberFormat="1" applyFont="1" applyFill="1" applyBorder="1" applyAlignment="1" applyProtection="1">
      <alignment horizontal="center" vertical="top"/>
    </xf>
    <xf numFmtId="49" fontId="23" fillId="8" borderId="79" xfId="5" applyNumberFormat="1" applyFont="1" applyFill="1" applyBorder="1" applyAlignment="1" applyProtection="1">
      <alignment horizontal="right" vertical="top"/>
    </xf>
    <xf numFmtId="0" fontId="23" fillId="8" borderId="79" xfId="5" applyFont="1" applyFill="1" applyBorder="1" applyAlignment="1" applyProtection="1">
      <alignment vertical="top"/>
    </xf>
    <xf numFmtId="39" fontId="23" fillId="8" borderId="80" xfId="0" applyNumberFormat="1" applyFont="1" applyFill="1" applyBorder="1" applyAlignment="1" applyProtection="1">
      <alignment wrapText="1"/>
    </xf>
    <xf numFmtId="0" fontId="23" fillId="8" borderId="79" xfId="5" applyFont="1" applyFill="1" applyBorder="1" applyAlignment="1" applyProtection="1">
      <alignment horizontal="center" vertical="top"/>
    </xf>
    <xf numFmtId="1" fontId="15" fillId="8" borderId="49" xfId="5" applyNumberFormat="1" applyFont="1" applyFill="1" applyBorder="1" applyAlignment="1" applyProtection="1">
      <alignment horizontal="right" vertical="top"/>
    </xf>
    <xf numFmtId="49" fontId="15" fillId="8" borderId="49" xfId="5" applyNumberFormat="1" applyFont="1" applyFill="1" applyBorder="1" applyAlignment="1" applyProtection="1">
      <alignment horizontal="right" vertical="top"/>
    </xf>
    <xf numFmtId="0" fontId="23" fillId="8" borderId="49" xfId="5" applyFont="1" applyFill="1" applyBorder="1" applyAlignment="1" applyProtection="1">
      <alignment vertical="top"/>
    </xf>
    <xf numFmtId="0" fontId="23" fillId="8" borderId="26" xfId="5" applyFont="1" applyFill="1" applyBorder="1" applyAlignment="1" applyProtection="1">
      <alignment vertical="top" wrapText="1"/>
    </xf>
    <xf numFmtId="0" fontId="23" fillId="8" borderId="49" xfId="5" applyFont="1" applyFill="1" applyBorder="1" applyAlignment="1" applyProtection="1">
      <alignment horizontal="center" vertical="top"/>
    </xf>
    <xf numFmtId="0" fontId="15" fillId="8" borderId="49" xfId="5" applyFont="1" applyFill="1" applyBorder="1" applyAlignment="1" applyProtection="1">
      <alignment vertical="top"/>
    </xf>
    <xf numFmtId="0" fontId="15" fillId="8" borderId="26" xfId="5" applyFont="1" applyFill="1" applyBorder="1" applyAlignment="1" applyProtection="1">
      <alignment vertical="top" wrapText="1"/>
    </xf>
    <xf numFmtId="0" fontId="15" fillId="8" borderId="49" xfId="5" applyFont="1" applyFill="1" applyBorder="1" applyAlignment="1" applyProtection="1">
      <alignment horizontal="left" vertical="top"/>
    </xf>
    <xf numFmtId="1" fontId="23" fillId="8" borderId="49" xfId="5" applyNumberFormat="1" applyFont="1" applyFill="1" applyBorder="1" applyAlignment="1" applyProtection="1">
      <alignment horizontal="center" vertical="top"/>
    </xf>
    <xf numFmtId="49" fontId="23" fillId="8" borderId="49" xfId="5" applyNumberFormat="1" applyFont="1" applyFill="1" applyBorder="1" applyAlignment="1" applyProtection="1">
      <alignment horizontal="right" vertical="top"/>
    </xf>
    <xf numFmtId="0" fontId="15" fillId="8" borderId="49" xfId="5" applyFont="1" applyFill="1" applyBorder="1" applyProtection="1"/>
    <xf numFmtId="49" fontId="15" fillId="8" borderId="49" xfId="0" applyNumberFormat="1" applyFont="1" applyFill="1" applyBorder="1" applyAlignment="1" applyProtection="1">
      <alignment horizontal="right"/>
    </xf>
    <xf numFmtId="0" fontId="15" fillId="8" borderId="49" xfId="0" applyFont="1" applyFill="1" applyBorder="1" applyAlignment="1" applyProtection="1">
      <alignment wrapText="1"/>
    </xf>
    <xf numFmtId="39" fontId="23" fillId="8" borderId="26" xfId="0" applyNumberFormat="1" applyFont="1" applyFill="1" applyBorder="1" applyAlignment="1" applyProtection="1">
      <alignment wrapText="1"/>
    </xf>
    <xf numFmtId="0" fontId="15" fillId="8" borderId="49" xfId="0" applyFont="1" applyFill="1" applyBorder="1" applyProtection="1"/>
    <xf numFmtId="39" fontId="15" fillId="8" borderId="26" xfId="0" applyNumberFormat="1" applyFont="1" applyFill="1" applyBorder="1" applyAlignment="1" applyProtection="1">
      <alignment wrapText="1"/>
    </xf>
    <xf numFmtId="0" fontId="15" fillId="0" borderId="49" xfId="5" applyFont="1" applyBorder="1" applyProtection="1"/>
    <xf numFmtId="49" fontId="15" fillId="0" borderId="49" xfId="0" applyNumberFormat="1" applyFont="1" applyBorder="1" applyAlignment="1" applyProtection="1">
      <alignment horizontal="right"/>
    </xf>
    <xf numFmtId="0" fontId="15" fillId="0" borderId="49" xfId="0" applyFont="1" applyBorder="1" applyAlignment="1" applyProtection="1">
      <alignment wrapText="1"/>
    </xf>
    <xf numFmtId="39" fontId="15" fillId="0" borderId="26" xfId="0" applyNumberFormat="1" applyFont="1" applyBorder="1" applyAlignment="1" applyProtection="1">
      <alignment wrapText="1"/>
    </xf>
    <xf numFmtId="0" fontId="15" fillId="0" borderId="49" xfId="0" applyFont="1" applyBorder="1" applyProtection="1"/>
    <xf numFmtId="39" fontId="23" fillId="0" borderId="26" xfId="0" applyNumberFormat="1" applyFont="1" applyBorder="1" applyAlignment="1" applyProtection="1">
      <alignment wrapText="1"/>
    </xf>
    <xf numFmtId="0" fontId="15" fillId="0" borderId="39" xfId="5" applyFont="1" applyBorder="1" applyProtection="1"/>
    <xf numFmtId="49" fontId="15" fillId="0" borderId="27" xfId="0" applyNumberFormat="1" applyFont="1" applyBorder="1" applyAlignment="1" applyProtection="1">
      <alignment horizontal="right"/>
    </xf>
    <xf numFmtId="0" fontId="15" fillId="0" borderId="39" xfId="0" applyFont="1" applyBorder="1" applyProtection="1"/>
    <xf numFmtId="49" fontId="15" fillId="0" borderId="39" xfId="0" applyNumberFormat="1" applyFont="1" applyBorder="1" applyAlignment="1" applyProtection="1">
      <alignment horizontal="right"/>
    </xf>
    <xf numFmtId="0" fontId="15" fillId="0" borderId="27" xfId="0" applyFont="1" applyBorder="1" applyAlignment="1" applyProtection="1">
      <alignment wrapText="1"/>
    </xf>
    <xf numFmtId="39" fontId="15" fillId="0" borderId="37" xfId="0" applyNumberFormat="1" applyFont="1" applyBorder="1" applyAlignment="1" applyProtection="1">
      <alignment wrapText="1"/>
    </xf>
    <xf numFmtId="49" fontId="15" fillId="0" borderId="39" xfId="0" applyNumberFormat="1" applyFont="1" applyBorder="1" applyAlignment="1">
      <alignment horizontal="right"/>
    </xf>
    <xf numFmtId="0" fontId="15" fillId="0" borderId="27" xfId="0" applyFont="1" applyBorder="1"/>
    <xf numFmtId="39" fontId="23" fillId="0" borderId="37" xfId="0" applyNumberFormat="1" applyFont="1" applyBorder="1" applyAlignment="1" applyProtection="1">
      <alignment horizontal="left" wrapText="1"/>
    </xf>
    <xf numFmtId="39" fontId="15" fillId="0" borderId="37" xfId="0" applyNumberFormat="1" applyFont="1" applyBorder="1" applyAlignment="1" applyProtection="1">
      <alignment horizontal="left" wrapText="1"/>
    </xf>
    <xf numFmtId="0" fontId="15" fillId="0" borderId="39" xfId="0" applyFont="1" applyFill="1" applyBorder="1"/>
    <xf numFmtId="39" fontId="23" fillId="0" borderId="26" xfId="0" applyNumberFormat="1" applyFont="1" applyBorder="1" applyAlignment="1" applyProtection="1">
      <alignment horizontal="left" wrapText="1"/>
    </xf>
    <xf numFmtId="39" fontId="15" fillId="0" borderId="26" xfId="0" applyNumberFormat="1" applyFont="1" applyBorder="1" applyAlignment="1" applyProtection="1">
      <alignment horizontal="left" wrapText="1"/>
    </xf>
    <xf numFmtId="1" fontId="15" fillId="0" borderId="49" xfId="5" applyNumberFormat="1" applyFont="1" applyBorder="1" applyProtection="1"/>
    <xf numFmtId="39" fontId="23" fillId="0" borderId="26" xfId="0" applyNumberFormat="1" applyFont="1" applyBorder="1" applyAlignment="1" applyProtection="1">
      <alignment horizontal="right" wrapText="1"/>
    </xf>
    <xf numFmtId="3" fontId="22" fillId="0" borderId="45" xfId="0" applyNumberFormat="1" applyFont="1" applyBorder="1" applyProtection="1"/>
    <xf numFmtId="3" fontId="22" fillId="9" borderId="45" xfId="0" applyNumberFormat="1" applyFont="1" applyFill="1" applyBorder="1" applyProtection="1"/>
    <xf numFmtId="3" fontId="22" fillId="8" borderId="81" xfId="0" applyNumberFormat="1" applyFont="1" applyFill="1" applyBorder="1" applyProtection="1"/>
    <xf numFmtId="4" fontId="22" fillId="9" borderId="45" xfId="0" applyNumberFormat="1" applyFont="1" applyFill="1" applyBorder="1" applyProtection="1">
      <protection locked="0"/>
    </xf>
    <xf numFmtId="3" fontId="22" fillId="0" borderId="81" xfId="0" applyNumberFormat="1" applyFont="1" applyBorder="1"/>
    <xf numFmtId="4" fontId="22" fillId="9" borderId="45" xfId="0" quotePrefix="1" applyNumberFormat="1" applyFont="1" applyFill="1" applyBorder="1" applyAlignment="1" applyProtection="1">
      <alignment horizontal="right"/>
    </xf>
    <xf numFmtId="3" fontId="21" fillId="0" borderId="81" xfId="0" applyNumberFormat="1" applyFont="1" applyBorder="1"/>
    <xf numFmtId="4" fontId="22" fillId="9" borderId="58" xfId="0" quotePrefix="1" applyNumberFormat="1" applyFont="1" applyFill="1" applyBorder="1" applyAlignment="1" applyProtection="1">
      <alignment horizontal="right"/>
    </xf>
    <xf numFmtId="3" fontId="21" fillId="0" borderId="43" xfId="0" applyNumberFormat="1" applyFont="1" applyBorder="1"/>
    <xf numFmtId="4" fontId="22" fillId="0" borderId="45" xfId="0" applyNumberFormat="1" applyFont="1" applyBorder="1" applyProtection="1">
      <protection locked="0"/>
    </xf>
    <xf numFmtId="1" fontId="23" fillId="0" borderId="18" xfId="5" applyNumberFormat="1" applyFont="1" applyFill="1" applyBorder="1" applyAlignment="1" applyProtection="1">
      <alignment horizontal="center" vertical="top"/>
    </xf>
    <xf numFmtId="0" fontId="23" fillId="0" borderId="18" xfId="5" applyNumberFormat="1" applyFont="1" applyFill="1" applyBorder="1" applyAlignment="1" applyProtection="1">
      <alignment horizontal="centerContinuous" vertical="top"/>
    </xf>
    <xf numFmtId="0" fontId="23" fillId="0" borderId="18" xfId="5" applyFont="1" applyFill="1" applyBorder="1" applyAlignment="1" applyProtection="1">
      <alignment vertical="top"/>
    </xf>
    <xf numFmtId="0" fontId="23" fillId="0" borderId="19" xfId="5" applyFont="1" applyFill="1" applyBorder="1" applyAlignment="1" applyProtection="1">
      <alignment vertical="top" wrapText="1"/>
    </xf>
    <xf numFmtId="0" fontId="23" fillId="0" borderId="16" xfId="5" applyFont="1" applyFill="1" applyBorder="1" applyAlignment="1" applyProtection="1">
      <alignment horizontal="center" vertical="top"/>
    </xf>
    <xf numFmtId="3" fontId="23" fillId="0" borderId="18" xfId="0" applyNumberFormat="1" applyFont="1" applyBorder="1" applyAlignment="1" applyProtection="1">
      <alignment horizontal="center" vertical="top" wrapText="1"/>
    </xf>
    <xf numFmtId="3" fontId="23" fillId="0" borderId="15" xfId="0" applyNumberFormat="1" applyFont="1" applyBorder="1" applyAlignment="1" applyProtection="1">
      <alignment horizontal="center" vertical="top" wrapText="1"/>
    </xf>
    <xf numFmtId="3" fontId="23" fillId="9" borderId="15" xfId="0" applyNumberFormat="1" applyFont="1" applyFill="1" applyBorder="1" applyAlignment="1" applyProtection="1">
      <alignment horizontal="center" vertical="top" wrapText="1"/>
    </xf>
    <xf numFmtId="3" fontId="23" fillId="8" borderId="15" xfId="0" applyNumberFormat="1" applyFont="1" applyFill="1" applyBorder="1" applyAlignment="1" applyProtection="1">
      <alignment horizontal="center" vertical="top" wrapText="1"/>
    </xf>
    <xf numFmtId="3" fontId="23" fillId="10" borderId="15" xfId="0" applyNumberFormat="1" applyFont="1" applyFill="1" applyBorder="1" applyAlignment="1" applyProtection="1">
      <alignment horizontal="center" vertical="top" wrapText="1"/>
    </xf>
    <xf numFmtId="3" fontId="23" fillId="0" borderId="52" xfId="0" applyNumberFormat="1" applyFont="1" applyBorder="1" applyAlignment="1" applyProtection="1">
      <alignment horizontal="center" vertical="top" wrapText="1"/>
    </xf>
    <xf numFmtId="3" fontId="23" fillId="0" borderId="17" xfId="0" applyNumberFormat="1" applyFont="1" applyBorder="1" applyAlignment="1" applyProtection="1">
      <alignment vertical="top"/>
      <protection locked="0"/>
    </xf>
    <xf numFmtId="0" fontId="15" fillId="0" borderId="2" xfId="0" applyFont="1" applyBorder="1" applyProtection="1"/>
    <xf numFmtId="3" fontId="22" fillId="0" borderId="2" xfId="0" applyNumberFormat="1" applyFont="1" applyBorder="1" applyProtection="1"/>
    <xf numFmtId="3" fontId="22" fillId="9" borderId="2" xfId="0" applyNumberFormat="1" applyFont="1" applyFill="1" applyBorder="1" applyProtection="1"/>
    <xf numFmtId="3" fontId="22" fillId="8" borderId="55" xfId="0" applyNumberFormat="1" applyFont="1" applyFill="1" applyBorder="1" applyProtection="1"/>
    <xf numFmtId="4" fontId="22" fillId="9" borderId="16" xfId="0" quotePrefix="1" applyNumberFormat="1" applyFont="1" applyFill="1" applyBorder="1" applyAlignment="1" applyProtection="1">
      <alignment horizontal="right"/>
    </xf>
    <xf numFmtId="3" fontId="21" fillId="0" borderId="18" xfId="0" applyNumberFormat="1" applyFont="1" applyBorder="1"/>
    <xf numFmtId="0" fontId="15" fillId="8" borderId="39" xfId="5" applyFont="1" applyFill="1" applyBorder="1" applyProtection="1"/>
    <xf numFmtId="0" fontId="4" fillId="4" borderId="83" xfId="4" applyFont="1" applyBorder="1" applyAlignment="1">
      <alignment horizontal="left" vertical="center"/>
    </xf>
    <xf numFmtId="0" fontId="5" fillId="4" borderId="83" xfId="4" applyFont="1" applyBorder="1" applyAlignment="1">
      <alignment vertical="center"/>
    </xf>
    <xf numFmtId="0" fontId="5" fillId="4" borderId="83" xfId="4" applyFont="1" applyBorder="1" applyAlignment="1">
      <alignment horizontal="left" vertical="center"/>
    </xf>
    <xf numFmtId="37" fontId="5" fillId="4" borderId="82" xfId="4" applyNumberFormat="1" applyFont="1" applyBorder="1" applyAlignment="1">
      <alignment vertical="center"/>
    </xf>
    <xf numFmtId="37" fontId="5" fillId="4" borderId="84" xfId="4" applyNumberFormat="1" applyFont="1" applyBorder="1" applyAlignment="1">
      <alignment vertical="center"/>
    </xf>
    <xf numFmtId="37" fontId="5" fillId="4" borderId="85" xfId="4" applyNumberFormat="1" applyFont="1" applyBorder="1" applyAlignment="1">
      <alignment vertical="center"/>
    </xf>
    <xf numFmtId="0" fontId="0" fillId="0" borderId="24" xfId="0" applyBorder="1" applyAlignment="1">
      <alignment horizontal="center" vertical="top"/>
    </xf>
    <xf numFmtId="0" fontId="0" fillId="0" borderId="29" xfId="0" applyBorder="1" applyAlignment="1">
      <alignment horizontal="right"/>
    </xf>
    <xf numFmtId="0" fontId="0" fillId="0" borderId="63" xfId="0" applyBorder="1"/>
    <xf numFmtId="0" fontId="0" fillId="0" borderId="6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/>
    <xf numFmtId="0" fontId="18" fillId="0" borderId="6" xfId="0" applyFont="1" applyBorder="1"/>
    <xf numFmtId="0" fontId="19" fillId="5" borderId="35" xfId="0" applyFont="1" applyFill="1" applyBorder="1" applyAlignment="1">
      <alignment vertical="top" wrapText="1"/>
    </xf>
    <xf numFmtId="0" fontId="4" fillId="0" borderId="86" xfId="0" applyFont="1" applyBorder="1" applyAlignment="1">
      <alignment vertical="center"/>
    </xf>
    <xf numFmtId="0" fontId="9" fillId="4" borderId="87" xfId="4" applyFont="1" applyBorder="1" applyAlignment="1">
      <alignment horizontal="left" vertical="center"/>
    </xf>
    <xf numFmtId="0" fontId="5" fillId="0" borderId="8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23" fillId="11" borderId="31" xfId="0" applyFont="1" applyFill="1" applyBorder="1" applyAlignment="1">
      <alignment horizontal="left" vertical="center"/>
    </xf>
    <xf numFmtId="0" fontId="9" fillId="4" borderId="88" xfId="4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vertical="center"/>
    </xf>
    <xf numFmtId="0" fontId="28" fillId="0" borderId="92" xfId="0" applyFont="1" applyBorder="1" applyAlignment="1">
      <alignment horizontal="left" vertical="center"/>
    </xf>
    <xf numFmtId="0" fontId="28" fillId="0" borderId="93" xfId="0" applyFont="1" applyBorder="1" applyAlignment="1">
      <alignment horizontal="left" vertical="center"/>
    </xf>
    <xf numFmtId="17" fontId="5" fillId="0" borderId="9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7" fontId="5" fillId="4" borderId="87" xfId="4" applyNumberFormat="1" applyFont="1" applyBorder="1" applyAlignment="1">
      <alignment vertical="center"/>
    </xf>
    <xf numFmtId="37" fontId="5" fillId="4" borderId="95" xfId="4" applyNumberFormat="1" applyFont="1" applyBorder="1" applyAlignment="1">
      <alignment vertical="center"/>
    </xf>
    <xf numFmtId="37" fontId="4" fillId="0" borderId="88" xfId="0" applyNumberFormat="1" applyFont="1" applyBorder="1" applyAlignment="1">
      <alignment vertical="center"/>
    </xf>
    <xf numFmtId="37" fontId="4" fillId="0" borderId="81" xfId="0" applyNumberFormat="1" applyFont="1" applyBorder="1" applyAlignment="1">
      <alignment vertical="center"/>
    </xf>
    <xf numFmtId="37" fontId="4" fillId="0" borderId="26" xfId="0" applyNumberFormat="1" applyFont="1" applyBorder="1" applyAlignment="1">
      <alignment vertical="center"/>
    </xf>
    <xf numFmtId="37" fontId="4" fillId="0" borderId="39" xfId="0" applyNumberFormat="1" applyFont="1" applyBorder="1" applyAlignment="1">
      <alignment vertical="center"/>
    </xf>
    <xf numFmtId="37" fontId="4" fillId="0" borderId="89" xfId="0" applyNumberFormat="1" applyFont="1" applyBorder="1" applyAlignment="1">
      <alignment vertical="center"/>
    </xf>
    <xf numFmtId="37" fontId="4" fillId="0" borderId="43" xfId="0" applyNumberFormat="1" applyFont="1" applyBorder="1" applyAlignment="1">
      <alignment vertical="center"/>
    </xf>
    <xf numFmtId="37" fontId="5" fillId="11" borderId="31" xfId="4" applyNumberFormat="1" applyFont="1" applyFill="1" applyBorder="1" applyAlignment="1">
      <alignment vertical="center"/>
    </xf>
    <xf numFmtId="37" fontId="5" fillId="11" borderId="21" xfId="4" applyNumberFormat="1" applyFont="1" applyFill="1" applyBorder="1" applyAlignment="1">
      <alignment vertical="center"/>
    </xf>
    <xf numFmtId="37" fontId="5" fillId="4" borderId="88" xfId="4" applyNumberFormat="1" applyFont="1" applyBorder="1" applyAlignment="1">
      <alignment vertical="center"/>
    </xf>
    <xf numFmtId="37" fontId="5" fillId="4" borderId="81" xfId="4" applyNumberFormat="1" applyFont="1" applyBorder="1" applyAlignment="1">
      <alignment vertical="center"/>
    </xf>
    <xf numFmtId="37" fontId="4" fillId="0" borderId="90" xfId="0" applyNumberFormat="1" applyFont="1" applyBorder="1" applyAlignment="1">
      <alignment vertical="center"/>
    </xf>
    <xf numFmtId="37" fontId="4" fillId="0" borderId="96" xfId="0" applyNumberFormat="1" applyFont="1" applyBorder="1" applyAlignment="1">
      <alignment vertical="center"/>
    </xf>
    <xf numFmtId="37" fontId="5" fillId="0" borderId="91" xfId="0" applyNumberFormat="1" applyFont="1" applyBorder="1" applyAlignment="1">
      <alignment vertical="center"/>
    </xf>
    <xf numFmtId="37" fontId="5" fillId="0" borderId="97" xfId="0" applyNumberFormat="1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60" xfId="0" applyBorder="1" applyAlignment="1">
      <alignment horizontal="center"/>
    </xf>
    <xf numFmtId="0" fontId="23" fillId="0" borderId="55" xfId="0" applyFont="1" applyBorder="1"/>
    <xf numFmtId="0" fontId="23" fillId="0" borderId="3" xfId="0" applyFont="1" applyBorder="1"/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 indent="3"/>
    </xf>
    <xf numFmtId="0" fontId="26" fillId="0" borderId="0" xfId="0" applyFont="1" applyAlignment="1">
      <alignment horizontal="left" vertical="center" indent="2"/>
    </xf>
    <xf numFmtId="49" fontId="0" fillId="0" borderId="0" xfId="0" applyNumberFormat="1"/>
    <xf numFmtId="49" fontId="15" fillId="0" borderId="0" xfId="0" applyNumberFormat="1" applyFont="1"/>
    <xf numFmtId="49" fontId="33" fillId="0" borderId="0" xfId="6" applyNumberFormat="1"/>
    <xf numFmtId="0" fontId="17" fillId="7" borderId="0" xfId="1" applyFont="1" applyFill="1" applyBorder="1" applyAlignment="1">
      <alignment horizontal="left" vertical="center"/>
    </xf>
    <xf numFmtId="0" fontId="15" fillId="0" borderId="6" xfId="5" applyFont="1" applyBorder="1"/>
    <xf numFmtId="49" fontId="15" fillId="0" borderId="6" xfId="0" applyNumberFormat="1" applyFont="1" applyBorder="1" applyAlignment="1">
      <alignment horizontal="right"/>
    </xf>
    <xf numFmtId="0" fontId="15" fillId="0" borderId="6" xfId="0" applyFont="1" applyBorder="1" applyAlignment="1">
      <alignment wrapText="1"/>
    </xf>
    <xf numFmtId="39" fontId="15" fillId="0" borderId="14" xfId="0" applyNumberFormat="1" applyFont="1" applyBorder="1" applyAlignment="1">
      <alignment wrapText="1"/>
    </xf>
    <xf numFmtId="0" fontId="15" fillId="0" borderId="14" xfId="5" applyFont="1" applyFill="1" applyBorder="1"/>
    <xf numFmtId="49" fontId="15" fillId="0" borderId="6" xfId="0" applyNumberFormat="1" applyFont="1" applyFill="1" applyBorder="1" applyAlignment="1">
      <alignment horizontal="right"/>
    </xf>
    <xf numFmtId="0" fontId="15" fillId="0" borderId="62" xfId="0" applyFont="1" applyFill="1" applyBorder="1" applyAlignment="1">
      <alignment wrapText="1"/>
    </xf>
    <xf numFmtId="39" fontId="23" fillId="0" borderId="0" xfId="0" applyNumberFormat="1" applyFont="1" applyFill="1" applyAlignment="1">
      <alignment wrapText="1"/>
    </xf>
    <xf numFmtId="0" fontId="15" fillId="0" borderId="102" xfId="0" applyFont="1" applyFill="1" applyBorder="1"/>
    <xf numFmtId="0" fontId="15" fillId="0" borderId="7" xfId="0" applyFont="1" applyFill="1" applyBorder="1"/>
    <xf numFmtId="0" fontId="15" fillId="0" borderId="63" xfId="0" applyFont="1" applyFill="1" applyBorder="1"/>
    <xf numFmtId="0" fontId="23" fillId="0" borderId="7" xfId="0" applyFont="1" applyFill="1" applyBorder="1"/>
    <xf numFmtId="0" fontId="15" fillId="0" borderId="7" xfId="0" applyFont="1" applyFill="1" applyBorder="1" applyAlignment="1">
      <alignment horizontal="right"/>
    </xf>
    <xf numFmtId="0" fontId="15" fillId="0" borderId="49" xfId="5" applyFont="1" applyBorder="1" applyAlignment="1" applyProtection="1">
      <alignment vertical="top"/>
    </xf>
    <xf numFmtId="49" fontId="15" fillId="0" borderId="49" xfId="0" applyNumberFormat="1" applyFont="1" applyBorder="1" applyAlignment="1" applyProtection="1">
      <alignment horizontal="right" vertical="top"/>
    </xf>
    <xf numFmtId="0" fontId="15" fillId="0" borderId="49" xfId="0" applyFont="1" applyBorder="1" applyAlignment="1" applyProtection="1">
      <alignment vertical="top" wrapText="1"/>
    </xf>
    <xf numFmtId="39" fontId="15" fillId="0" borderId="26" xfId="0" applyNumberFormat="1" applyFont="1" applyBorder="1" applyAlignment="1" applyProtection="1">
      <alignment vertical="top" wrapText="1"/>
    </xf>
    <xf numFmtId="0" fontId="0" fillId="7" borderId="0" xfId="0" applyFill="1"/>
    <xf numFmtId="0" fontId="26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/>
    <xf numFmtId="0" fontId="0" fillId="0" borderId="103" xfId="0" applyBorder="1" applyAlignment="1"/>
    <xf numFmtId="0" fontId="0" fillId="0" borderId="104" xfId="0" applyBorder="1" applyAlignment="1"/>
    <xf numFmtId="0" fontId="0" fillId="0" borderId="105" xfId="0" applyBorder="1" applyAlignment="1"/>
    <xf numFmtId="0" fontId="0" fillId="0" borderId="106" xfId="0" applyBorder="1" applyAlignment="1"/>
    <xf numFmtId="0" fontId="0" fillId="0" borderId="92" xfId="0" applyBorder="1" applyAlignment="1"/>
    <xf numFmtId="0" fontId="0" fillId="0" borderId="93" xfId="0" applyBorder="1" applyAlignment="1"/>
    <xf numFmtId="0" fontId="35" fillId="12" borderId="107" xfId="0" applyFont="1" applyFill="1" applyBorder="1" applyAlignment="1">
      <alignment horizontal="left" vertical="center" wrapText="1" indent="1"/>
    </xf>
    <xf numFmtId="0" fontId="35" fillId="12" borderId="107" xfId="0" applyFont="1" applyFill="1" applyBorder="1" applyAlignment="1">
      <alignment horizontal="center" vertical="center" wrapText="1"/>
    </xf>
    <xf numFmtId="0" fontId="35" fillId="12" borderId="107" xfId="0" applyFont="1" applyFill="1" applyBorder="1" applyAlignment="1">
      <alignment horizontal="right" vertical="center" wrapText="1" indent="1"/>
    </xf>
    <xf numFmtId="0" fontId="37" fillId="0" borderId="0" xfId="8" applyFont="1"/>
    <xf numFmtId="0" fontId="38" fillId="0" borderId="110" xfId="0" applyFont="1" applyBorder="1" applyAlignment="1">
      <alignment horizontal="left" vertical="center" wrapText="1" indent="1"/>
    </xf>
    <xf numFmtId="166" fontId="38" fillId="0" borderId="112" xfId="8" applyNumberFormat="1" applyFont="1" applyBorder="1" applyAlignment="1">
      <alignment horizontal="center" vertical="center" wrapText="1"/>
    </xf>
    <xf numFmtId="0" fontId="38" fillId="0" borderId="113" xfId="0" applyFont="1" applyBorder="1" applyAlignment="1">
      <alignment horizontal="left" vertical="center" wrapText="1" indent="1"/>
    </xf>
    <xf numFmtId="0" fontId="39" fillId="0" borderId="0" xfId="0" applyFont="1"/>
    <xf numFmtId="14" fontId="37" fillId="0" borderId="111" xfId="0" applyNumberFormat="1" applyFont="1" applyBorder="1" applyAlignment="1">
      <alignment horizontal="left" vertical="center" wrapText="1" indent="1"/>
    </xf>
    <xf numFmtId="166" fontId="37" fillId="0" borderId="114" xfId="8" applyNumberFormat="1" applyFont="1" applyBorder="1" applyAlignment="1">
      <alignment horizontal="center" vertical="center" wrapText="1"/>
    </xf>
    <xf numFmtId="14" fontId="37" fillId="0" borderId="115" xfId="0" applyNumberFormat="1" applyFont="1" applyBorder="1" applyAlignment="1">
      <alignment horizontal="left" vertical="center" wrapText="1" indent="1"/>
    </xf>
    <xf numFmtId="0" fontId="40" fillId="0" borderId="0" xfId="0" applyFont="1"/>
    <xf numFmtId="0" fontId="40" fillId="0" borderId="0" xfId="0" applyFont="1" applyAlignment="1">
      <alignment vertical="center"/>
    </xf>
    <xf numFmtId="0" fontId="35" fillId="12" borderId="108" xfId="0" applyFont="1" applyFill="1" applyBorder="1" applyAlignment="1">
      <alignment horizontal="center" vertical="center" wrapText="1"/>
    </xf>
    <xf numFmtId="0" fontId="35" fillId="12" borderId="109" xfId="0" applyFont="1" applyFill="1" applyBorder="1" applyAlignment="1">
      <alignment horizontal="center" vertical="center" wrapText="1"/>
    </xf>
    <xf numFmtId="14" fontId="37" fillId="0" borderId="111" xfId="0" applyNumberFormat="1" applyFont="1" applyBorder="1" applyAlignment="1">
      <alignment horizontal="center" vertical="center" wrapText="1"/>
    </xf>
    <xf numFmtId="0" fontId="37" fillId="0" borderId="111" xfId="0" applyFont="1" applyBorder="1" applyAlignment="1">
      <alignment horizontal="right" vertical="center" wrapText="1" indent="1"/>
    </xf>
    <xf numFmtId="0" fontId="37" fillId="0" borderId="111" xfId="0" applyFont="1" applyBorder="1" applyAlignment="1">
      <alignment horizontal="left" vertical="center" wrapText="1" indent="1"/>
    </xf>
    <xf numFmtId="0" fontId="17" fillId="7" borderId="0" xfId="1" applyFont="1" applyFill="1" applyBorder="1" applyAlignment="1">
      <alignment horizontal="left" vertical="center"/>
    </xf>
    <xf numFmtId="0" fontId="14" fillId="3" borderId="0" xfId="3" applyFont="1" applyAlignment="1">
      <alignment vertical="center" wrapText="1"/>
    </xf>
    <xf numFmtId="0" fontId="14" fillId="3" borderId="0" xfId="3" applyFont="1" applyAlignment="1">
      <alignment vertical="center"/>
    </xf>
    <xf numFmtId="0" fontId="14" fillId="3" borderId="0" xfId="3" applyFont="1" applyAlignment="1">
      <alignment horizontal="left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68" xfId="0" applyFont="1" applyBorder="1" applyAlignment="1">
      <alignment horizontal="left"/>
    </xf>
    <xf numFmtId="0" fontId="15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8" xfId="0" applyBorder="1" applyAlignment="1">
      <alignment horizontal="center"/>
    </xf>
    <xf numFmtId="0" fontId="14" fillId="3" borderId="0" xfId="3" applyFont="1" applyAlignment="1">
      <alignment horizontal="left" vertical="center"/>
    </xf>
    <xf numFmtId="0" fontId="18" fillId="0" borderId="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7" fillId="2" borderId="0" xfId="1" applyFont="1" applyFill="1" applyBorder="1" applyAlignment="1">
      <alignment horizontal="left" vertical="center"/>
    </xf>
    <xf numFmtId="0" fontId="11" fillId="2" borderId="10" xfId="2" applyNumberFormat="1" applyBorder="1" applyAlignment="1">
      <alignment horizontal="center" vertical="center" wrapText="1"/>
    </xf>
    <xf numFmtId="0" fontId="11" fillId="2" borderId="5" xfId="2" applyNumberFormat="1" applyBorder="1" applyAlignment="1">
      <alignment horizontal="center" vertical="center" wrapText="1"/>
    </xf>
    <xf numFmtId="0" fontId="11" fillId="2" borderId="5" xfId="2" applyBorder="1" applyAlignment="1">
      <alignment horizontal="center" vertical="center" wrapText="1"/>
    </xf>
    <xf numFmtId="0" fontId="11" fillId="2" borderId="9" xfId="2" applyBorder="1" applyAlignment="1">
      <alignment horizontal="center" vertical="center" wrapText="1"/>
    </xf>
    <xf numFmtId="0" fontId="11" fillId="2" borderId="10" xfId="2" applyBorder="1" applyAlignment="1">
      <alignment horizontal="center" vertical="center" wrapText="1"/>
    </xf>
    <xf numFmtId="0" fontId="11" fillId="2" borderId="5" xfId="2" applyBorder="1" applyAlignment="1">
      <alignment vertical="center" wrapText="1"/>
    </xf>
    <xf numFmtId="0" fontId="11" fillId="2" borderId="11" xfId="2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3" fillId="0" borderId="32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17" fillId="2" borderId="0" xfId="1" applyFont="1" applyFill="1" applyBorder="1" applyAlignment="1">
      <alignment vertical="center"/>
    </xf>
    <xf numFmtId="0" fontId="26" fillId="0" borderId="0" xfId="0" applyFont="1" applyAlignment="1">
      <alignment horizontal="left" wrapText="1"/>
    </xf>
  </cellXfs>
  <cellStyles count="9">
    <cellStyle name="20 % - Farve1" xfId="3" builtinId="30"/>
    <cellStyle name="60 % - Farve1" xfId="4" builtinId="32"/>
    <cellStyle name="Farve1" xfId="2" builtinId="29"/>
    <cellStyle name="Link" xfId="6" builtinId="8"/>
    <cellStyle name="Normal" xfId="0" builtinId="0"/>
    <cellStyle name="Normal 2" xfId="7" xr:uid="{72164797-7FAC-4840-81E7-9C70D9D840E8}"/>
    <cellStyle name="Normal 2 2" xfId="8" xr:uid="{BC3C4C80-6226-42E2-B094-9ACC83577A83}"/>
    <cellStyle name="Normal_MGD_TBL" xfId="5" xr:uid="{00000000-0005-0000-0000-000004000000}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677237</xdr:colOff>
      <xdr:row>0</xdr:row>
      <xdr:rowOff>72184</xdr:rowOff>
    </xdr:from>
    <xdr:ext cx="671018" cy="10488705"/>
    <xdr:sp macro="" textlink="">
      <xdr:nvSpPr>
        <xdr:cNvPr id="12297" name="WordArt 7">
          <a:extLst>
            <a:ext uri="{FF2B5EF4-FFF2-40B4-BE49-F238E27FC236}">
              <a16:creationId xmlns:a16="http://schemas.microsoft.com/office/drawing/2014/main" id="{5CB01AE6-0473-4235-8115-A903E179FC77}"/>
            </a:ext>
          </a:extLst>
        </xdr:cNvPr>
        <xdr:cNvSpPr txBox="1">
          <a:spLocks noChangeArrowheads="1" noChangeShapeType="1"/>
        </xdr:cNvSpPr>
      </xdr:nvSpPr>
      <xdr:spPr bwMode="auto">
        <a:xfrm rot="-3300000">
          <a:off x="-1802732" y="4981028"/>
          <a:ext cx="10488705" cy="67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da-DK" sz="3200" b="0" i="0" u="none" strike="noStrike" baseline="0">
              <a:solidFill>
                <a:srgbClr val="F2F2F2"/>
              </a:solidFill>
              <a:latin typeface="Arial Black"/>
            </a:rPr>
            <a:t>FJERNES INDEN DOKUMENTET ER ENDELIGT</a:t>
          </a:r>
        </a:p>
      </xdr:txBody>
    </xdr:sp>
    <xdr:clientData/>
  </xdr:oneCellAnchor>
  <xdr:oneCellAnchor>
    <xdr:from>
      <xdr:col>8</xdr:col>
      <xdr:colOff>0</xdr:colOff>
      <xdr:row>8</xdr:row>
      <xdr:rowOff>0</xdr:rowOff>
    </xdr:from>
    <xdr:ext cx="184731" cy="264560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5EEBDAEB-38D5-4DDE-848D-EADD9E860392}"/>
            </a:ext>
          </a:extLst>
        </xdr:cNvPr>
        <xdr:cNvSpPr txBox="1"/>
      </xdr:nvSpPr>
      <xdr:spPr>
        <a:xfrm>
          <a:off x="13382625" y="18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1C5E-AB28-46C5-9B50-F50BC3100505}">
  <dimension ref="A1:H21"/>
  <sheetViews>
    <sheetView tabSelected="1" zoomScaleNormal="100" workbookViewId="0">
      <selection activeCell="G22" sqref="G22"/>
    </sheetView>
  </sheetViews>
  <sheetFormatPr defaultRowHeight="13.2" x14ac:dyDescent="0.25"/>
  <cols>
    <col min="1" max="1" width="16.33203125" customWidth="1"/>
    <col min="2" max="2" width="20.109375" customWidth="1"/>
    <col min="3" max="3" width="14.109375" customWidth="1"/>
    <col min="4" max="4" width="14.33203125" customWidth="1"/>
    <col min="5" max="5" width="12.88671875" customWidth="1"/>
    <col min="6" max="6" width="13.6640625" customWidth="1"/>
    <col min="7" max="7" width="17.109375" customWidth="1"/>
    <col min="8" max="8" width="24.6640625" customWidth="1"/>
  </cols>
  <sheetData>
    <row r="1" spans="1:8" s="254" customFormat="1" x14ac:dyDescent="0.25">
      <c r="B1" s="306"/>
    </row>
    <row r="2" spans="1:8" s="254" customFormat="1" x14ac:dyDescent="0.25">
      <c r="B2" s="306"/>
    </row>
    <row r="3" spans="1:8" s="254" customFormat="1" x14ac:dyDescent="0.25">
      <c r="B3" s="307"/>
    </row>
    <row r="4" spans="1:8" s="254" customFormat="1" x14ac:dyDescent="0.25">
      <c r="B4" s="306"/>
    </row>
    <row r="5" spans="1:8" s="254" customFormat="1" x14ac:dyDescent="0.25">
      <c r="B5" s="305"/>
    </row>
    <row r="6" spans="1:8" s="254" customFormat="1" x14ac:dyDescent="0.25">
      <c r="A6" s="254" t="s">
        <v>197</v>
      </c>
      <c r="B6" s="305"/>
    </row>
    <row r="7" spans="1:8" ht="30" x14ac:dyDescent="0.25">
      <c r="A7" s="300" t="s">
        <v>194</v>
      </c>
    </row>
    <row r="8" spans="1:8" ht="30" x14ac:dyDescent="0.25">
      <c r="A8" s="301" t="s">
        <v>238</v>
      </c>
    </row>
    <row r="9" spans="1:8" s="254" customFormat="1" ht="15.6" x14ac:dyDescent="0.25">
      <c r="A9" s="304"/>
    </row>
    <row r="10" spans="1:8" s="254" customFormat="1" ht="15.6" x14ac:dyDescent="0.25">
      <c r="A10" s="304"/>
    </row>
    <row r="11" spans="1:8" s="254" customFormat="1" ht="15.6" x14ac:dyDescent="0.25">
      <c r="A11" s="304"/>
    </row>
    <row r="12" spans="1:8" x14ac:dyDescent="0.25">
      <c r="A12" s="302"/>
    </row>
    <row r="13" spans="1:8" x14ac:dyDescent="0.25">
      <c r="A13" s="303"/>
    </row>
    <row r="14" spans="1:8" ht="13.8" thickBot="1" x14ac:dyDescent="0.3"/>
    <row r="15" spans="1:8" s="340" customFormat="1" ht="22.2" customHeight="1" x14ac:dyDescent="0.2">
      <c r="A15" s="337" t="s">
        <v>195</v>
      </c>
      <c r="B15" s="337" t="s">
        <v>240</v>
      </c>
      <c r="C15" s="337" t="s">
        <v>241</v>
      </c>
      <c r="D15" s="338" t="s">
        <v>196</v>
      </c>
      <c r="E15" s="350" t="s">
        <v>242</v>
      </c>
      <c r="F15" s="351"/>
      <c r="G15" s="339" t="s">
        <v>243</v>
      </c>
      <c r="H15" s="337" t="s">
        <v>236</v>
      </c>
    </row>
    <row r="16" spans="1:8" s="344" customFormat="1" ht="22.2" customHeight="1" thickBot="1" x14ac:dyDescent="0.3">
      <c r="A16" s="341" t="s">
        <v>250</v>
      </c>
      <c r="B16" s="341" t="s">
        <v>251</v>
      </c>
      <c r="C16" s="341" t="s">
        <v>91</v>
      </c>
      <c r="D16" s="352" t="s">
        <v>237</v>
      </c>
      <c r="E16" s="342" t="s">
        <v>244</v>
      </c>
      <c r="F16" s="343" t="s">
        <v>245</v>
      </c>
      <c r="G16" s="353" t="s">
        <v>253</v>
      </c>
      <c r="H16" s="354" t="s">
        <v>239</v>
      </c>
    </row>
    <row r="17" spans="1:8" s="348" customFormat="1" ht="22.2" customHeight="1" thickBot="1" x14ac:dyDescent="0.25">
      <c r="A17" s="345" t="s">
        <v>252</v>
      </c>
      <c r="B17" s="345"/>
      <c r="C17" s="345"/>
      <c r="D17" s="352"/>
      <c r="E17" s="346" t="s">
        <v>244</v>
      </c>
      <c r="F17" s="347" t="s">
        <v>246</v>
      </c>
      <c r="G17" s="353"/>
      <c r="H17" s="354"/>
    </row>
    <row r="18" spans="1:8" s="254" customFormat="1" x14ac:dyDescent="0.25"/>
    <row r="19" spans="1:8" s="348" customFormat="1" ht="16.95" customHeight="1" x14ac:dyDescent="0.2">
      <c r="A19" s="349" t="s">
        <v>247</v>
      </c>
    </row>
    <row r="20" spans="1:8" s="348" customFormat="1" ht="16.95" customHeight="1" x14ac:dyDescent="0.2">
      <c r="A20" s="349" t="s">
        <v>248</v>
      </c>
    </row>
    <row r="21" spans="1:8" s="254" customFormat="1" x14ac:dyDescent="0.25">
      <c r="A21" s="254" t="s">
        <v>249</v>
      </c>
    </row>
  </sheetData>
  <mergeCells count="4">
    <mergeCell ref="E15:F15"/>
    <mergeCell ref="D16:D17"/>
    <mergeCell ref="G16:G17"/>
    <mergeCell ref="H16:H17"/>
  </mergeCells>
  <dataValidations count="1">
    <dataValidation type="list" showInputMessage="1" showErrorMessage="1" sqref="C16" xr:uid="{00B7D29B-095F-4A61-9FFC-A3A7A57A99AF}">
      <formula1>"Befæstelse,Geoteknik,Bygværk,Støjskærm"</formula1>
    </dataValidation>
  </dataValidations>
  <pageMargins left="0.70866141732283472" right="0.70866141732283472" top="0.39370078740157483" bottom="0.74803149606299213" header="0.31496062992125984" footer="0.31496062992125984"/>
  <pageSetup paperSize="9" scale="62" fitToWidth="0" fitToHeight="0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view="pageLayout" zoomScaleNormal="100" workbookViewId="0">
      <selection activeCell="C31" sqref="C30:C31"/>
    </sheetView>
  </sheetViews>
  <sheetFormatPr defaultRowHeight="13.2" x14ac:dyDescent="0.25"/>
  <cols>
    <col min="1" max="1" width="30.109375" customWidth="1"/>
    <col min="2" max="2" width="10.6640625" customWidth="1"/>
    <col min="3" max="3" width="34.5546875" customWidth="1"/>
    <col min="4" max="4" width="15.44140625" style="254" customWidth="1"/>
    <col min="5" max="7" width="15.44140625" customWidth="1"/>
  </cols>
  <sheetData>
    <row r="1" spans="1:7" s="119" customFormat="1" ht="25.5" customHeight="1" x14ac:dyDescent="0.4">
      <c r="A1" s="123" t="s">
        <v>120</v>
      </c>
      <c r="E1" s="254"/>
      <c r="F1" s="124"/>
      <c r="G1" s="327" t="s">
        <v>138</v>
      </c>
    </row>
    <row r="2" spans="1:7" s="119" customFormat="1" ht="15.6" x14ac:dyDescent="0.3">
      <c r="A2" s="124" t="s">
        <v>121</v>
      </c>
      <c r="D2" s="254"/>
    </row>
    <row r="3" spans="1:7" s="119" customFormat="1" ht="15.6" x14ac:dyDescent="0.3">
      <c r="A3" s="124" t="s">
        <v>122</v>
      </c>
      <c r="D3" s="254"/>
    </row>
    <row r="4" spans="1:7" s="119" customFormat="1" ht="22.35" customHeight="1" x14ac:dyDescent="0.25">
      <c r="A4" s="125" t="s">
        <v>125</v>
      </c>
      <c r="D4" s="254"/>
    </row>
    <row r="5" spans="1:7" ht="17.399999999999999" x14ac:dyDescent="0.25">
      <c r="A5" s="355" t="s">
        <v>131</v>
      </c>
      <c r="B5" s="355"/>
      <c r="C5" s="355"/>
      <c r="D5" s="355"/>
      <c r="E5" s="355"/>
      <c r="F5" s="355"/>
      <c r="G5" s="355"/>
    </row>
    <row r="6" spans="1:7" x14ac:dyDescent="0.25">
      <c r="G6" s="1"/>
    </row>
    <row r="7" spans="1:7" x14ac:dyDescent="0.25">
      <c r="A7" s="21" t="s">
        <v>6</v>
      </c>
      <c r="B7" s="357" t="s">
        <v>105</v>
      </c>
      <c r="C7" s="357"/>
      <c r="D7" s="111"/>
      <c r="E7" s="111"/>
      <c r="F7" s="4"/>
    </row>
    <row r="8" spans="1:7" ht="12.75" customHeight="1" x14ac:dyDescent="0.25">
      <c r="A8" s="21" t="s">
        <v>7</v>
      </c>
      <c r="B8" s="356" t="s">
        <v>105</v>
      </c>
      <c r="C8" s="356"/>
      <c r="D8" s="112"/>
      <c r="E8" s="112"/>
      <c r="F8" s="4"/>
    </row>
    <row r="9" spans="1:7" ht="16.5" customHeight="1" x14ac:dyDescent="0.25">
      <c r="A9" s="21" t="s">
        <v>123</v>
      </c>
      <c r="B9" s="356" t="s">
        <v>124</v>
      </c>
      <c r="C9" s="356"/>
      <c r="D9" s="112"/>
      <c r="E9" s="112"/>
      <c r="F9" s="4"/>
    </row>
    <row r="10" spans="1:7" ht="16.5" customHeight="1" x14ac:dyDescent="0.25">
      <c r="A10" s="21" t="s">
        <v>78</v>
      </c>
      <c r="B10" s="356" t="s">
        <v>139</v>
      </c>
      <c r="C10" s="356"/>
      <c r="D10" s="112"/>
      <c r="E10" s="112"/>
      <c r="F10" s="8"/>
    </row>
    <row r="11" spans="1:7" x14ac:dyDescent="0.25">
      <c r="A11" s="21" t="s">
        <v>8</v>
      </c>
      <c r="B11" s="356" t="s">
        <v>106</v>
      </c>
      <c r="C11" s="356"/>
      <c r="D11" s="112"/>
      <c r="E11" s="112"/>
      <c r="F11" s="11"/>
    </row>
    <row r="15" spans="1:7" ht="40.200000000000003" thickBot="1" x14ac:dyDescent="0.3">
      <c r="A15" s="121" t="s">
        <v>147</v>
      </c>
      <c r="B15" s="121" t="s">
        <v>148</v>
      </c>
      <c r="C15" s="121" t="s">
        <v>193</v>
      </c>
      <c r="D15" s="122" t="s">
        <v>192</v>
      </c>
      <c r="E15" s="122" t="s">
        <v>191</v>
      </c>
      <c r="F15" s="122" t="s">
        <v>146</v>
      </c>
      <c r="G15" s="122" t="s">
        <v>145</v>
      </c>
    </row>
    <row r="16" spans="1:7" x14ac:dyDescent="0.25">
      <c r="A16" s="298" t="s">
        <v>185</v>
      </c>
      <c r="B16" s="120"/>
      <c r="C16" s="120"/>
      <c r="D16" s="120"/>
      <c r="E16" s="120"/>
      <c r="F16" s="120"/>
      <c r="G16" s="120"/>
    </row>
    <row r="17" spans="1:7" x14ac:dyDescent="0.25">
      <c r="A17" s="117" t="s">
        <v>114</v>
      </c>
      <c r="B17" s="25"/>
      <c r="C17" s="25"/>
      <c r="D17" s="25"/>
      <c r="E17" s="25"/>
      <c r="F17" s="25"/>
      <c r="G17" s="25"/>
    </row>
    <row r="18" spans="1:7" x14ac:dyDescent="0.25">
      <c r="A18" s="117" t="s">
        <v>115</v>
      </c>
      <c r="B18" s="25"/>
      <c r="C18" s="25"/>
      <c r="D18" s="25"/>
      <c r="E18" s="25"/>
      <c r="F18" s="25"/>
      <c r="G18" s="25"/>
    </row>
    <row r="19" spans="1:7" x14ac:dyDescent="0.25">
      <c r="A19" s="117" t="s">
        <v>186</v>
      </c>
      <c r="B19" s="25"/>
      <c r="C19" s="25"/>
      <c r="D19" s="25"/>
      <c r="E19" s="25"/>
      <c r="F19" s="25"/>
      <c r="G19" s="25"/>
    </row>
    <row r="20" spans="1:7" x14ac:dyDescent="0.25">
      <c r="A20" s="117" t="s">
        <v>116</v>
      </c>
      <c r="B20" s="25"/>
      <c r="C20" s="25"/>
      <c r="D20" s="25"/>
      <c r="E20" s="25"/>
      <c r="F20" s="25"/>
      <c r="G20" s="25"/>
    </row>
    <row r="21" spans="1:7" x14ac:dyDescent="0.25">
      <c r="A21" s="117" t="s">
        <v>187</v>
      </c>
      <c r="B21" s="25"/>
      <c r="C21" s="25"/>
      <c r="D21" s="25"/>
      <c r="E21" s="25"/>
      <c r="F21" s="25"/>
      <c r="G21" s="25"/>
    </row>
    <row r="22" spans="1:7" x14ac:dyDescent="0.25">
      <c r="A22" s="117" t="s">
        <v>188</v>
      </c>
      <c r="B22" s="25"/>
      <c r="C22" s="25"/>
      <c r="D22" s="25"/>
      <c r="E22" s="25"/>
      <c r="F22" s="25"/>
      <c r="G22" s="25"/>
    </row>
    <row r="23" spans="1:7" x14ac:dyDescent="0.25">
      <c r="A23" s="25"/>
      <c r="B23" s="25"/>
      <c r="C23" s="25"/>
      <c r="D23" s="25"/>
      <c r="E23" s="25"/>
      <c r="F23" s="25"/>
      <c r="G23" s="25"/>
    </row>
    <row r="24" spans="1:7" x14ac:dyDescent="0.25">
      <c r="A24" s="299" t="s">
        <v>189</v>
      </c>
      <c r="B24" s="25"/>
      <c r="C24" s="25"/>
      <c r="D24" s="25"/>
      <c r="E24" s="25"/>
      <c r="F24" s="25"/>
      <c r="G24" s="25"/>
    </row>
    <row r="25" spans="1:7" x14ac:dyDescent="0.25">
      <c r="A25" s="117" t="s">
        <v>114</v>
      </c>
      <c r="B25" s="25"/>
      <c r="C25" s="25"/>
      <c r="D25" s="25"/>
      <c r="E25" s="25"/>
      <c r="F25" s="25"/>
      <c r="G25" s="25"/>
    </row>
    <row r="26" spans="1:7" x14ac:dyDescent="0.25">
      <c r="A26" s="117" t="s">
        <v>115</v>
      </c>
      <c r="B26" s="25"/>
      <c r="C26" s="25"/>
      <c r="D26" s="25"/>
      <c r="E26" s="25"/>
      <c r="F26" s="25"/>
      <c r="G26" s="25"/>
    </row>
    <row r="27" spans="1:7" x14ac:dyDescent="0.25">
      <c r="A27" s="117" t="s">
        <v>186</v>
      </c>
      <c r="B27" s="25"/>
      <c r="C27" s="25"/>
      <c r="D27" s="25"/>
      <c r="E27" s="25"/>
      <c r="F27" s="25"/>
      <c r="G27" s="25"/>
    </row>
    <row r="28" spans="1:7" x14ac:dyDescent="0.25">
      <c r="A28" s="117" t="s">
        <v>190</v>
      </c>
      <c r="B28" s="25"/>
      <c r="C28" s="25"/>
      <c r="D28" s="25"/>
      <c r="E28" s="25"/>
      <c r="F28" s="25"/>
      <c r="G28" s="25"/>
    </row>
    <row r="29" spans="1:7" s="254" customFormat="1" x14ac:dyDescent="0.25">
      <c r="A29" s="25"/>
      <c r="B29" s="25"/>
      <c r="C29" s="25"/>
      <c r="D29" s="25"/>
      <c r="E29" s="25"/>
      <c r="F29" s="25"/>
      <c r="G29" s="25"/>
    </row>
    <row r="30" spans="1:7" s="254" customFormat="1" x14ac:dyDescent="0.25">
      <c r="A30" s="299" t="s">
        <v>189</v>
      </c>
      <c r="B30" s="25"/>
      <c r="C30" s="25"/>
      <c r="D30" s="25"/>
      <c r="E30" s="25"/>
      <c r="F30" s="25"/>
      <c r="G30" s="25"/>
    </row>
    <row r="31" spans="1:7" s="254" customFormat="1" x14ac:dyDescent="0.25">
      <c r="A31" s="117" t="s">
        <v>114</v>
      </c>
      <c r="B31" s="25"/>
      <c r="C31" s="25"/>
      <c r="D31" s="25"/>
      <c r="E31" s="25"/>
      <c r="F31" s="25"/>
      <c r="G31" s="25"/>
    </row>
    <row r="32" spans="1:7" s="254" customFormat="1" x14ac:dyDescent="0.25">
      <c r="A32" s="117" t="s">
        <v>115</v>
      </c>
      <c r="B32" s="25"/>
      <c r="C32" s="25"/>
      <c r="D32" s="25"/>
      <c r="E32" s="25"/>
      <c r="F32" s="25"/>
      <c r="G32" s="25"/>
    </row>
    <row r="33" spans="1:7" s="254" customFormat="1" x14ac:dyDescent="0.25">
      <c r="A33" s="117" t="s">
        <v>186</v>
      </c>
      <c r="B33" s="25"/>
      <c r="C33" s="25"/>
      <c r="D33" s="25"/>
      <c r="E33" s="25"/>
      <c r="F33" s="25"/>
      <c r="G33" s="25"/>
    </row>
    <row r="34" spans="1:7" s="254" customFormat="1" x14ac:dyDescent="0.25">
      <c r="A34" s="117" t="s">
        <v>190</v>
      </c>
      <c r="B34" s="25"/>
      <c r="C34" s="25"/>
      <c r="D34" s="25"/>
      <c r="E34" s="25"/>
      <c r="F34" s="25"/>
      <c r="G34" s="25"/>
    </row>
    <row r="35" spans="1:7" s="254" customFormat="1" x14ac:dyDescent="0.25"/>
    <row r="36" spans="1:7" s="254" customFormat="1" x14ac:dyDescent="0.25">
      <c r="A36" s="118" t="s">
        <v>117</v>
      </c>
    </row>
  </sheetData>
  <mergeCells count="6">
    <mergeCell ref="A5:G5"/>
    <mergeCell ref="B11:C11"/>
    <mergeCell ref="B7:C7"/>
    <mergeCell ref="B8:C8"/>
    <mergeCell ref="B9:C9"/>
    <mergeCell ref="B10:C10"/>
  </mergeCells>
  <pageMargins left="0.7" right="0.17708333333333334" top="0.33333333333333331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68"/>
  <sheetViews>
    <sheetView showGridLines="0" view="pageLayout" zoomScaleNormal="100" workbookViewId="0">
      <selection activeCell="AT59" sqref="AT59"/>
    </sheetView>
  </sheetViews>
  <sheetFormatPr defaultRowHeight="13.2" x14ac:dyDescent="0.25"/>
  <cols>
    <col min="1" max="1" width="11.33203125" customWidth="1"/>
    <col min="2" max="2" width="13.109375" customWidth="1"/>
    <col min="3" max="4" width="1.5546875" customWidth="1"/>
    <col min="5" max="5" width="1.5546875" style="254" customWidth="1"/>
    <col min="6" max="9" width="1.5546875" customWidth="1"/>
    <col min="10" max="10" width="1.5546875" style="254" customWidth="1"/>
    <col min="11" max="14" width="1.5546875" customWidth="1"/>
    <col min="15" max="15" width="1.5546875" style="254" customWidth="1"/>
    <col min="16" max="18" width="1.5546875" customWidth="1"/>
    <col min="19" max="19" width="1.5546875" style="254" customWidth="1"/>
    <col min="20" max="23" width="1.5546875" customWidth="1"/>
    <col min="24" max="24" width="1.5546875" style="254" customWidth="1"/>
    <col min="25" max="28" width="1.5546875" customWidth="1"/>
    <col min="29" max="29" width="1.5546875" style="254" customWidth="1"/>
    <col min="30" max="33" width="1.5546875" customWidth="1"/>
    <col min="34" max="34" width="1.5546875" style="254" customWidth="1"/>
    <col min="35" max="38" width="1.5546875" customWidth="1"/>
    <col min="39" max="39" width="1.5546875" style="254" customWidth="1"/>
    <col min="40" max="43" width="1.5546875" customWidth="1"/>
    <col min="44" max="44" width="1.5546875" style="254" customWidth="1"/>
    <col min="45" max="49" width="1.5546875" customWidth="1"/>
    <col min="50" max="50" width="1.5546875" style="254" customWidth="1"/>
    <col min="51" max="52" width="1.5546875" customWidth="1"/>
    <col min="53" max="53" width="1.6640625" customWidth="1"/>
    <col min="54" max="54" width="1.6640625" style="254" customWidth="1"/>
    <col min="55" max="58" width="1.5546875" customWidth="1"/>
    <col min="59" max="59" width="1.5546875" style="254" customWidth="1"/>
    <col min="60" max="63" width="1.5546875" customWidth="1"/>
    <col min="64" max="64" width="1.5546875" style="254" customWidth="1"/>
    <col min="65" max="69" width="1.5546875" customWidth="1"/>
    <col min="70" max="70" width="1.5546875" style="254" customWidth="1"/>
    <col min="71" max="73" width="1.5546875" customWidth="1"/>
    <col min="74" max="74" width="1.5546875" style="254" customWidth="1"/>
    <col min="75" max="80" width="1.5546875" customWidth="1"/>
    <col min="81" max="81" width="1.5546875" style="254" customWidth="1"/>
    <col min="82" max="84" width="1.5546875" customWidth="1"/>
    <col min="85" max="85" width="1.5546875" style="254" customWidth="1"/>
    <col min="86" max="88" width="1.5546875" customWidth="1"/>
    <col min="89" max="89" width="1.5546875" style="254" customWidth="1"/>
    <col min="90" max="92" width="1.5546875" customWidth="1"/>
    <col min="93" max="93" width="1.5546875" style="254" customWidth="1"/>
    <col min="94" max="99" width="4.33203125" customWidth="1"/>
  </cols>
  <sheetData>
    <row r="1" spans="1:102" s="119" customFormat="1" ht="22.8" x14ac:dyDescent="0.4">
      <c r="A1" s="123" t="s">
        <v>126</v>
      </c>
      <c r="E1" s="254"/>
      <c r="J1" s="254"/>
      <c r="O1" s="254"/>
      <c r="S1" s="254"/>
      <c r="X1" s="254"/>
      <c r="AC1" s="254"/>
      <c r="AH1" s="254"/>
      <c r="AM1" s="254"/>
      <c r="AR1" s="254"/>
      <c r="AX1" s="254"/>
      <c r="BB1" s="254"/>
      <c r="BG1" s="254"/>
      <c r="BL1" s="254"/>
      <c r="BR1" s="254"/>
      <c r="BV1" s="254"/>
      <c r="CC1" s="254"/>
      <c r="CG1" s="254"/>
      <c r="CK1" s="254"/>
      <c r="CO1" s="254"/>
      <c r="CU1" s="327" t="str">
        <f>'Bilag 1 Kvalitetsplan'!$G$1</f>
        <v>Fremdriftsrapport nr. X  for perioden xx.xx.xxxx - xx.xx.xxxx</v>
      </c>
    </row>
    <row r="2" spans="1:102" s="119" customFormat="1" ht="15.6" x14ac:dyDescent="0.3">
      <c r="A2" s="124" t="str">
        <f>'Bilag 1 Kvalitetsplan'!$A$2</f>
        <v>&lt;Strækning&gt;</v>
      </c>
      <c r="E2" s="254"/>
      <c r="J2" s="254"/>
      <c r="O2" s="254"/>
      <c r="S2" s="254"/>
      <c r="X2" s="254"/>
      <c r="AC2" s="254"/>
      <c r="AH2" s="254"/>
      <c r="AM2" s="254"/>
      <c r="AR2" s="254"/>
      <c r="AX2" s="254"/>
      <c r="BB2" s="254"/>
      <c r="BG2" s="254"/>
      <c r="BL2" s="254"/>
      <c r="BR2" s="254"/>
      <c r="BV2" s="254"/>
      <c r="CC2" s="254"/>
      <c r="CG2" s="254"/>
      <c r="CK2" s="254"/>
      <c r="CO2" s="254"/>
    </row>
    <row r="3" spans="1:102" s="119" customFormat="1" ht="15.6" x14ac:dyDescent="0.3">
      <c r="A3" s="124" t="str">
        <f>'Bilag 1 Kvalitetsplan'!A3</f>
        <v>&lt;Etape&gt;</v>
      </c>
      <c r="E3" s="254"/>
      <c r="J3" s="254"/>
      <c r="O3" s="254"/>
      <c r="S3" s="254"/>
      <c r="X3" s="254"/>
      <c r="AC3" s="254"/>
      <c r="AH3" s="254"/>
      <c r="AM3" s="254"/>
      <c r="AR3" s="254"/>
      <c r="AX3" s="254"/>
      <c r="BB3" s="254"/>
      <c r="BG3" s="254"/>
      <c r="BL3" s="254"/>
      <c r="BR3" s="254"/>
      <c r="BV3" s="254"/>
      <c r="CC3" s="254"/>
      <c r="CG3" s="254"/>
      <c r="CK3" s="254"/>
      <c r="CO3" s="254"/>
    </row>
    <row r="4" spans="1:102" ht="22.35" customHeight="1" x14ac:dyDescent="0.25">
      <c r="A4" s="125" t="str">
        <f>'Bilag 1 Kvalitetsplan'!A4</f>
        <v>Rådgiver &lt;Rådgiver&gt;</v>
      </c>
    </row>
    <row r="5" spans="1:102" ht="17.399999999999999" x14ac:dyDescent="0.25">
      <c r="A5" s="355" t="s">
        <v>130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  <c r="AY5" s="355"/>
      <c r="AZ5" s="355"/>
      <c r="BA5" s="355"/>
      <c r="BB5" s="355"/>
      <c r="BC5" s="355"/>
      <c r="BD5" s="355"/>
      <c r="BE5" s="355"/>
      <c r="BF5" s="355"/>
      <c r="BG5" s="355"/>
      <c r="BH5" s="355"/>
      <c r="BI5" s="355"/>
      <c r="BJ5" s="355"/>
      <c r="BK5" s="355"/>
      <c r="BL5" s="355"/>
      <c r="BM5" s="355"/>
      <c r="BN5" s="355"/>
      <c r="BO5" s="355"/>
      <c r="BP5" s="355"/>
      <c r="BQ5" s="355"/>
      <c r="BR5" s="355"/>
      <c r="BS5" s="355"/>
      <c r="BT5" s="355"/>
      <c r="BU5" s="355"/>
      <c r="BV5" s="355"/>
      <c r="BW5" s="355"/>
      <c r="BX5" s="355"/>
      <c r="BY5" s="355"/>
      <c r="BZ5" s="355"/>
      <c r="CA5" s="355"/>
      <c r="CB5" s="355"/>
      <c r="CC5" s="355"/>
      <c r="CD5" s="355"/>
      <c r="CE5" s="355"/>
      <c r="CF5" s="355"/>
      <c r="CG5" s="355"/>
      <c r="CH5" s="355"/>
      <c r="CI5" s="355"/>
      <c r="CJ5" s="355"/>
      <c r="CK5" s="355"/>
      <c r="CL5" s="355"/>
      <c r="CM5" s="355"/>
      <c r="CN5" s="355"/>
      <c r="CO5" s="308"/>
      <c r="CP5" s="326"/>
      <c r="CQ5" s="326"/>
      <c r="CR5" s="326"/>
      <c r="CS5" s="326"/>
      <c r="CT5" s="326"/>
      <c r="CU5" s="326"/>
      <c r="CV5" s="330"/>
      <c r="CW5" s="330"/>
      <c r="CX5" s="330"/>
    </row>
    <row r="6" spans="1:102" ht="15" customHeight="1" x14ac:dyDescent="0.25"/>
    <row r="7" spans="1:102" ht="15" customHeight="1" x14ac:dyDescent="0.25">
      <c r="A7" s="21" t="str">
        <f>'Bilag 1 Kvalitetsplan'!A7</f>
        <v>360° sagSnr.</v>
      </c>
      <c r="B7" s="367" t="str">
        <f>'Bilag 1 Kvalitetsplan'!B7</f>
        <v>&lt;sagsnummer&gt;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</row>
    <row r="8" spans="1:102" ht="15" customHeight="1" x14ac:dyDescent="0.25">
      <c r="A8" s="21" t="str">
        <f>'Bilag 1 Kvalitetsplan'!A8</f>
        <v>SAP opgavenr.</v>
      </c>
      <c r="B8" s="358" t="str">
        <f>'Bilag 1 Kvalitetsplan'!B8</f>
        <v>&lt;sagsnummer&gt;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</row>
    <row r="9" spans="1:102" ht="15" customHeight="1" x14ac:dyDescent="0.25">
      <c r="A9" s="21" t="str">
        <f>'Bilag 1 Kvalitetsplan'!A9</f>
        <v>Kontrakt nr.</v>
      </c>
      <c r="B9" s="358" t="str">
        <f>'Bilag 1 Kvalitetsplan'!B9</f>
        <v>&lt;nummer&gt;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</row>
    <row r="10" spans="1:102" ht="15" customHeight="1" x14ac:dyDescent="0.25">
      <c r="A10" s="21" t="str">
        <f>'Bilag 1 Kvalitetsplan'!A10</f>
        <v>Reference ved VD</v>
      </c>
      <c r="B10" s="358" t="str">
        <f>'Bilag 1 Kvalitetsplan'!B10</f>
        <v>&lt;init VD&gt;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</row>
    <row r="11" spans="1:102" ht="13.8" thickBot="1" x14ac:dyDescent="0.3">
      <c r="A11" s="21" t="str">
        <f>'Bilag 1 Kvalitetsplan'!A11</f>
        <v>Dato</v>
      </c>
      <c r="B11" s="358" t="str">
        <f>'Bilag 1 Kvalitetsplan'!B11</f>
        <v>&lt;dato&gt;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</row>
    <row r="12" spans="1:102" ht="13.8" thickBot="1" x14ac:dyDescent="0.3">
      <c r="A12" s="36"/>
      <c r="B12" s="37"/>
      <c r="C12" s="34"/>
      <c r="D12" s="35"/>
      <c r="E12" s="35"/>
      <c r="F12" s="35"/>
      <c r="G12" s="35"/>
      <c r="H12" s="35"/>
      <c r="I12" s="34"/>
      <c r="J12" s="113"/>
      <c r="K12" s="35"/>
      <c r="M12" s="35"/>
      <c r="N12" s="35"/>
      <c r="O12" s="35"/>
      <c r="P12" s="35"/>
      <c r="Q12" s="35"/>
      <c r="R12" s="35"/>
      <c r="S12" s="35"/>
      <c r="T12" s="35"/>
      <c r="Y12" s="35"/>
      <c r="Z12" s="35"/>
      <c r="AA12" s="35"/>
      <c r="AB12" s="35"/>
      <c r="AC12" s="35"/>
      <c r="AD12" s="113"/>
      <c r="AE12" s="35"/>
      <c r="AG12" s="35"/>
      <c r="AH12" s="35"/>
      <c r="AI12" s="35"/>
      <c r="AJ12" s="35"/>
      <c r="AK12" s="35"/>
      <c r="AL12" s="35"/>
      <c r="AM12" s="35"/>
      <c r="AN12" s="35"/>
      <c r="CQ12" s="364" t="s">
        <v>113</v>
      </c>
      <c r="CR12" s="365"/>
      <c r="CS12" s="365"/>
      <c r="CT12" s="365"/>
      <c r="CU12" s="366"/>
    </row>
    <row r="13" spans="1:102" ht="13.8" thickBot="1" x14ac:dyDescent="0.3">
      <c r="A13" s="362" t="s">
        <v>44</v>
      </c>
      <c r="B13" s="363"/>
      <c r="C13" s="359" t="s">
        <v>63</v>
      </c>
      <c r="D13" s="360"/>
      <c r="E13" s="360"/>
      <c r="F13" s="360"/>
      <c r="G13" s="361"/>
      <c r="H13" s="359" t="s">
        <v>63</v>
      </c>
      <c r="I13" s="360"/>
      <c r="J13" s="360"/>
      <c r="K13" s="360"/>
      <c r="L13" s="361"/>
      <c r="M13" s="359" t="s">
        <v>63</v>
      </c>
      <c r="N13" s="360"/>
      <c r="O13" s="360"/>
      <c r="P13" s="360"/>
      <c r="Q13" s="361"/>
      <c r="R13" s="359" t="s">
        <v>63</v>
      </c>
      <c r="S13" s="360"/>
      <c r="T13" s="360"/>
      <c r="U13" s="360"/>
      <c r="V13" s="361"/>
      <c r="W13" s="359" t="s">
        <v>63</v>
      </c>
      <c r="X13" s="360"/>
      <c r="Y13" s="360"/>
      <c r="Z13" s="360"/>
      <c r="AA13" s="361"/>
      <c r="AB13" s="359" t="s">
        <v>63</v>
      </c>
      <c r="AC13" s="360"/>
      <c r="AD13" s="360"/>
      <c r="AE13" s="360"/>
      <c r="AF13" s="361"/>
      <c r="AG13" s="359" t="s">
        <v>63</v>
      </c>
      <c r="AH13" s="360"/>
      <c r="AI13" s="360"/>
      <c r="AJ13" s="360"/>
      <c r="AK13" s="361"/>
      <c r="AL13" s="359" t="s">
        <v>63</v>
      </c>
      <c r="AM13" s="360"/>
      <c r="AN13" s="360"/>
      <c r="AO13" s="360"/>
      <c r="AP13" s="361"/>
      <c r="AQ13" s="359" t="s">
        <v>63</v>
      </c>
      <c r="AR13" s="360"/>
      <c r="AS13" s="360"/>
      <c r="AT13" s="360"/>
      <c r="AU13" s="361"/>
      <c r="AV13" s="359" t="s">
        <v>63</v>
      </c>
      <c r="AW13" s="360"/>
      <c r="AX13" s="360"/>
      <c r="AY13" s="360"/>
      <c r="AZ13" s="361"/>
      <c r="BA13" s="359" t="s">
        <v>63</v>
      </c>
      <c r="BB13" s="360"/>
      <c r="BC13" s="360"/>
      <c r="BD13" s="360"/>
      <c r="BE13" s="361"/>
      <c r="BF13" s="359" t="s">
        <v>63</v>
      </c>
      <c r="BG13" s="360"/>
      <c r="BH13" s="360"/>
      <c r="BI13" s="360"/>
      <c r="BJ13" s="361"/>
      <c r="BK13" s="359" t="s">
        <v>63</v>
      </c>
      <c r="BL13" s="360"/>
      <c r="BM13" s="360"/>
      <c r="BN13" s="360"/>
      <c r="BO13" s="361"/>
      <c r="BP13" s="359" t="s">
        <v>63</v>
      </c>
      <c r="BQ13" s="360"/>
      <c r="BR13" s="360"/>
      <c r="BS13" s="360"/>
      <c r="BT13" s="361"/>
      <c r="BU13" s="359" t="s">
        <v>63</v>
      </c>
      <c r="BV13" s="360"/>
      <c r="BW13" s="360"/>
      <c r="BX13" s="360"/>
      <c r="BY13" s="361"/>
      <c r="BZ13" s="359" t="s">
        <v>63</v>
      </c>
      <c r="CA13" s="360"/>
      <c r="CB13" s="360"/>
      <c r="CC13" s="360"/>
      <c r="CD13" s="361"/>
      <c r="CE13" s="359" t="s">
        <v>63</v>
      </c>
      <c r="CF13" s="360"/>
      <c r="CG13" s="360"/>
      <c r="CH13" s="360"/>
      <c r="CI13" s="361"/>
      <c r="CJ13" s="359" t="s">
        <v>63</v>
      </c>
      <c r="CK13" s="360"/>
      <c r="CL13" s="360"/>
      <c r="CM13" s="360"/>
      <c r="CN13" s="361"/>
      <c r="CO13" s="328"/>
      <c r="CQ13" s="286">
        <v>20</v>
      </c>
      <c r="CR13" s="287">
        <v>40</v>
      </c>
      <c r="CS13" s="287">
        <v>60</v>
      </c>
      <c r="CT13" s="287">
        <v>80</v>
      </c>
      <c r="CU13" s="288">
        <v>100</v>
      </c>
    </row>
    <row r="14" spans="1:102" ht="5.25" customHeight="1" x14ac:dyDescent="0.25">
      <c r="A14" s="42"/>
      <c r="B14" s="248"/>
      <c r="C14" s="162"/>
      <c r="D14" s="163"/>
      <c r="E14" s="163"/>
      <c r="F14" s="163"/>
      <c r="G14" s="164"/>
      <c r="H14" s="162"/>
      <c r="I14" s="163"/>
      <c r="J14" s="163"/>
      <c r="K14" s="163"/>
      <c r="L14" s="164"/>
      <c r="M14" s="162"/>
      <c r="N14" s="163"/>
      <c r="O14" s="163"/>
      <c r="P14" s="163"/>
      <c r="Q14" s="164"/>
      <c r="R14" s="162"/>
      <c r="S14" s="331"/>
      <c r="T14" s="163"/>
      <c r="U14" s="163"/>
      <c r="V14" s="164"/>
      <c r="W14" s="162"/>
      <c r="X14" s="331"/>
      <c r="Y14" s="163"/>
      <c r="Z14" s="163"/>
      <c r="AA14" s="164"/>
      <c r="AB14" s="162"/>
      <c r="AC14" s="331"/>
      <c r="AD14" s="163"/>
      <c r="AE14" s="163"/>
      <c r="AF14" s="164"/>
      <c r="AG14" s="162"/>
      <c r="AH14" s="331"/>
      <c r="AI14" s="163"/>
      <c r="AJ14" s="163"/>
      <c r="AK14" s="164"/>
      <c r="AL14" s="162"/>
      <c r="AM14" s="331"/>
      <c r="AN14" s="163"/>
      <c r="AO14" s="163"/>
      <c r="AP14" s="164"/>
      <c r="AQ14" s="162"/>
      <c r="AR14" s="331"/>
      <c r="AS14" s="163"/>
      <c r="AT14" s="163"/>
      <c r="AU14" s="164"/>
      <c r="AV14" s="162"/>
      <c r="AW14" s="163"/>
      <c r="AX14" s="163"/>
      <c r="AY14" s="163"/>
      <c r="AZ14" s="164"/>
      <c r="BA14" s="162"/>
      <c r="BB14" s="331"/>
      <c r="BC14" s="163"/>
      <c r="BD14" s="163"/>
      <c r="BE14" s="164"/>
      <c r="BF14" s="162"/>
      <c r="BG14" s="331"/>
      <c r="BH14" s="163"/>
      <c r="BI14" s="163"/>
      <c r="BJ14" s="164"/>
      <c r="BK14" s="162"/>
      <c r="BL14" s="331"/>
      <c r="BM14" s="163"/>
      <c r="BN14" s="163"/>
      <c r="BO14" s="164"/>
      <c r="BP14" s="162"/>
      <c r="BQ14" s="163"/>
      <c r="BR14" s="163"/>
      <c r="BS14" s="163"/>
      <c r="BT14" s="164"/>
      <c r="BU14" s="162"/>
      <c r="BV14" s="331"/>
      <c r="BW14" s="163"/>
      <c r="BX14" s="163"/>
      <c r="BY14" s="164"/>
      <c r="BZ14" s="162"/>
      <c r="CA14" s="163"/>
      <c r="CB14" s="163"/>
      <c r="CC14" s="334"/>
      <c r="CD14" s="164"/>
      <c r="CE14" s="162"/>
      <c r="CF14" s="163"/>
      <c r="CG14" s="163"/>
      <c r="CH14" s="163"/>
      <c r="CI14" s="164"/>
      <c r="CJ14" s="162"/>
      <c r="CK14" s="331"/>
      <c r="CL14" s="163"/>
      <c r="CM14" s="163"/>
      <c r="CN14" s="164"/>
      <c r="CO14" s="329"/>
      <c r="CQ14" s="289"/>
      <c r="CR14" s="290"/>
      <c r="CS14" s="290"/>
      <c r="CT14" s="290"/>
      <c r="CU14" s="291"/>
    </row>
    <row r="15" spans="1:102" x14ac:dyDescent="0.25">
      <c r="A15" s="43" t="s">
        <v>119</v>
      </c>
      <c r="B15" s="249"/>
      <c r="C15" s="165"/>
      <c r="D15" s="166"/>
      <c r="E15" s="166"/>
      <c r="F15" s="166"/>
      <c r="G15" s="167"/>
      <c r="H15" s="165"/>
      <c r="I15" s="166"/>
      <c r="J15" s="166"/>
      <c r="K15" s="166"/>
      <c r="L15" s="167"/>
      <c r="M15" s="165"/>
      <c r="N15" s="166"/>
      <c r="O15" s="166"/>
      <c r="P15" s="166"/>
      <c r="Q15" s="167"/>
      <c r="R15" s="165"/>
      <c r="S15" s="332"/>
      <c r="T15" s="166"/>
      <c r="U15" s="166"/>
      <c r="V15" s="167"/>
      <c r="W15" s="165"/>
      <c r="X15" s="332"/>
      <c r="Y15" s="166"/>
      <c r="Z15" s="166"/>
      <c r="AA15" s="167"/>
      <c r="AB15" s="165"/>
      <c r="AC15" s="332"/>
      <c r="AD15" s="166"/>
      <c r="AE15" s="166"/>
      <c r="AF15" s="167"/>
      <c r="AG15" s="165"/>
      <c r="AH15" s="332"/>
      <c r="AI15" s="166"/>
      <c r="AJ15" s="166"/>
      <c r="AK15" s="167"/>
      <c r="AL15" s="165"/>
      <c r="AM15" s="332"/>
      <c r="AN15" s="166"/>
      <c r="AO15" s="166"/>
      <c r="AP15" s="167"/>
      <c r="AQ15" s="165"/>
      <c r="AR15" s="332"/>
      <c r="AS15" s="166"/>
      <c r="AT15" s="166"/>
      <c r="AU15" s="167"/>
      <c r="AV15" s="165"/>
      <c r="AW15" s="166"/>
      <c r="AX15" s="166"/>
      <c r="AY15" s="166"/>
      <c r="AZ15" s="167"/>
      <c r="BA15" s="165"/>
      <c r="BB15" s="332"/>
      <c r="BC15" s="166"/>
      <c r="BD15" s="166"/>
      <c r="BE15" s="167"/>
      <c r="BF15" s="165"/>
      <c r="BG15" s="332"/>
      <c r="BH15" s="166"/>
      <c r="BI15" s="166"/>
      <c r="BJ15" s="167"/>
      <c r="BK15" s="165"/>
      <c r="BL15" s="332"/>
      <c r="BM15" s="166"/>
      <c r="BN15" s="166"/>
      <c r="BO15" s="167"/>
      <c r="BP15" s="165"/>
      <c r="BQ15" s="166"/>
      <c r="BR15" s="166"/>
      <c r="BS15" s="166"/>
      <c r="BT15" s="167"/>
      <c r="BU15" s="165"/>
      <c r="BV15" s="332"/>
      <c r="BW15" s="166"/>
      <c r="BX15" s="166"/>
      <c r="BY15" s="167"/>
      <c r="BZ15" s="165"/>
      <c r="CA15" s="166"/>
      <c r="CB15" s="166"/>
      <c r="CC15" s="335"/>
      <c r="CD15" s="167"/>
      <c r="CE15" s="165"/>
      <c r="CF15" s="166"/>
      <c r="CG15" s="166"/>
      <c r="CH15" s="166"/>
      <c r="CI15" s="167"/>
      <c r="CJ15" s="165"/>
      <c r="CK15" s="332"/>
      <c r="CL15" s="166"/>
      <c r="CM15" s="166"/>
      <c r="CN15" s="167"/>
      <c r="CO15" s="329"/>
      <c r="CQ15" s="292"/>
      <c r="CR15" s="293"/>
      <c r="CS15" s="293"/>
      <c r="CT15" s="293"/>
      <c r="CU15" s="294"/>
    </row>
    <row r="16" spans="1:102" ht="5.25" customHeight="1" x14ac:dyDescent="0.25">
      <c r="A16" s="38"/>
      <c r="B16" s="250"/>
      <c r="C16" s="165"/>
      <c r="D16" s="166"/>
      <c r="E16" s="166"/>
      <c r="F16" s="166"/>
      <c r="G16" s="167"/>
      <c r="H16" s="165"/>
      <c r="I16" s="166"/>
      <c r="J16" s="166"/>
      <c r="K16" s="166"/>
      <c r="L16" s="167"/>
      <c r="M16" s="165"/>
      <c r="N16" s="166"/>
      <c r="O16" s="166"/>
      <c r="P16" s="166"/>
      <c r="Q16" s="167"/>
      <c r="R16" s="165"/>
      <c r="S16" s="332"/>
      <c r="T16" s="166"/>
      <c r="U16" s="166"/>
      <c r="V16" s="167"/>
      <c r="W16" s="165"/>
      <c r="X16" s="332"/>
      <c r="Y16" s="166"/>
      <c r="Z16" s="166"/>
      <c r="AA16" s="167"/>
      <c r="AB16" s="165"/>
      <c r="AC16" s="332"/>
      <c r="AD16" s="166"/>
      <c r="AE16" s="166"/>
      <c r="AF16" s="167"/>
      <c r="AG16" s="165"/>
      <c r="AH16" s="332"/>
      <c r="AI16" s="166"/>
      <c r="AJ16" s="166"/>
      <c r="AK16" s="167"/>
      <c r="AL16" s="165"/>
      <c r="AM16" s="332"/>
      <c r="AN16" s="166"/>
      <c r="AO16" s="166"/>
      <c r="AP16" s="167"/>
      <c r="AQ16" s="165"/>
      <c r="AR16" s="332"/>
      <c r="AS16" s="166"/>
      <c r="AT16" s="166"/>
      <c r="AU16" s="167"/>
      <c r="AV16" s="165"/>
      <c r="AW16" s="166"/>
      <c r="AX16" s="166"/>
      <c r="AY16" s="166"/>
      <c r="AZ16" s="167"/>
      <c r="BA16" s="165"/>
      <c r="BB16" s="332"/>
      <c r="BC16" s="166"/>
      <c r="BD16" s="166"/>
      <c r="BE16" s="167"/>
      <c r="BF16" s="165"/>
      <c r="BG16" s="332"/>
      <c r="BH16" s="166"/>
      <c r="BI16" s="166"/>
      <c r="BJ16" s="167"/>
      <c r="BK16" s="165"/>
      <c r="BL16" s="332"/>
      <c r="BM16" s="166"/>
      <c r="BN16" s="166"/>
      <c r="BO16" s="167"/>
      <c r="BP16" s="165"/>
      <c r="BQ16" s="166"/>
      <c r="BR16" s="166"/>
      <c r="BS16" s="166"/>
      <c r="BT16" s="167"/>
      <c r="BU16" s="165"/>
      <c r="BV16" s="332"/>
      <c r="BW16" s="166"/>
      <c r="BX16" s="166"/>
      <c r="BY16" s="167"/>
      <c r="BZ16" s="165"/>
      <c r="CA16" s="166"/>
      <c r="CB16" s="166"/>
      <c r="CC16" s="335"/>
      <c r="CD16" s="167"/>
      <c r="CE16" s="165"/>
      <c r="CF16" s="166"/>
      <c r="CG16" s="166"/>
      <c r="CH16" s="166"/>
      <c r="CI16" s="167"/>
      <c r="CJ16" s="165"/>
      <c r="CK16" s="332"/>
      <c r="CL16" s="166"/>
      <c r="CM16" s="166"/>
      <c r="CN16" s="167"/>
      <c r="CO16" s="329"/>
      <c r="CQ16" s="292"/>
      <c r="CR16" s="293"/>
      <c r="CS16" s="293"/>
      <c r="CT16" s="293"/>
      <c r="CU16" s="294"/>
    </row>
    <row r="17" spans="1:99" x14ac:dyDescent="0.25">
      <c r="A17" s="43" t="s">
        <v>56</v>
      </c>
      <c r="B17" s="249"/>
      <c r="C17" s="165"/>
      <c r="D17" s="166"/>
      <c r="E17" s="166"/>
      <c r="F17" s="166"/>
      <c r="G17" s="167"/>
      <c r="H17" s="165"/>
      <c r="I17" s="166"/>
      <c r="J17" s="166"/>
      <c r="K17" s="166"/>
      <c r="L17" s="167"/>
      <c r="M17" s="165"/>
      <c r="N17" s="166"/>
      <c r="O17" s="166"/>
      <c r="P17" s="166"/>
      <c r="Q17" s="167"/>
      <c r="R17" s="165"/>
      <c r="S17" s="332"/>
      <c r="T17" s="166"/>
      <c r="U17" s="166"/>
      <c r="V17" s="167"/>
      <c r="W17" s="165"/>
      <c r="X17" s="332"/>
      <c r="Y17" s="166"/>
      <c r="Z17" s="166"/>
      <c r="AA17" s="167"/>
      <c r="AB17" s="165"/>
      <c r="AC17" s="332"/>
      <c r="AD17" s="166"/>
      <c r="AE17" s="166"/>
      <c r="AF17" s="167"/>
      <c r="AG17" s="165"/>
      <c r="AH17" s="332"/>
      <c r="AI17" s="166"/>
      <c r="AJ17" s="166"/>
      <c r="AK17" s="167"/>
      <c r="AL17" s="165"/>
      <c r="AM17" s="332"/>
      <c r="AN17" s="166"/>
      <c r="AO17" s="166"/>
      <c r="AP17" s="167"/>
      <c r="AQ17" s="165"/>
      <c r="AR17" s="332"/>
      <c r="AS17" s="166"/>
      <c r="AT17" s="166"/>
      <c r="AU17" s="167"/>
      <c r="AV17" s="165"/>
      <c r="AW17" s="166"/>
      <c r="AX17" s="166"/>
      <c r="AY17" s="166"/>
      <c r="AZ17" s="167"/>
      <c r="BA17" s="165"/>
      <c r="BB17" s="332"/>
      <c r="BC17" s="166"/>
      <c r="BD17" s="166"/>
      <c r="BE17" s="167"/>
      <c r="BF17" s="165"/>
      <c r="BG17" s="332"/>
      <c r="BH17" s="166"/>
      <c r="BI17" s="166"/>
      <c r="BJ17" s="167"/>
      <c r="BK17" s="165"/>
      <c r="BL17" s="332"/>
      <c r="BM17" s="166"/>
      <c r="BN17" s="166"/>
      <c r="BO17" s="167"/>
      <c r="BP17" s="165"/>
      <c r="BQ17" s="166"/>
      <c r="BR17" s="166"/>
      <c r="BS17" s="166"/>
      <c r="BT17" s="167"/>
      <c r="BU17" s="165"/>
      <c r="BV17" s="332"/>
      <c r="BW17" s="166"/>
      <c r="BX17" s="166"/>
      <c r="BY17" s="167"/>
      <c r="BZ17" s="165"/>
      <c r="CA17" s="166"/>
      <c r="CB17" s="166"/>
      <c r="CC17" s="335"/>
      <c r="CD17" s="167"/>
      <c r="CE17" s="165"/>
      <c r="CF17" s="166"/>
      <c r="CG17" s="166"/>
      <c r="CH17" s="166"/>
      <c r="CI17" s="167"/>
      <c r="CJ17" s="165"/>
      <c r="CK17" s="332"/>
      <c r="CL17" s="166"/>
      <c r="CM17" s="166"/>
      <c r="CN17" s="167"/>
      <c r="CO17" s="329"/>
      <c r="CQ17" s="292"/>
      <c r="CR17" s="293"/>
      <c r="CS17" s="293"/>
      <c r="CT17" s="293"/>
      <c r="CU17" s="294"/>
    </row>
    <row r="18" spans="1:99" ht="5.25" customHeight="1" x14ac:dyDescent="0.25">
      <c r="A18" s="38"/>
      <c r="B18" s="250"/>
      <c r="C18" s="165"/>
      <c r="D18" s="166"/>
      <c r="E18" s="166"/>
      <c r="F18" s="166"/>
      <c r="G18" s="167"/>
      <c r="H18" s="165"/>
      <c r="I18" s="166"/>
      <c r="J18" s="166"/>
      <c r="K18" s="166"/>
      <c r="L18" s="167"/>
      <c r="M18" s="165"/>
      <c r="N18" s="166"/>
      <c r="O18" s="166"/>
      <c r="P18" s="166"/>
      <c r="Q18" s="167"/>
      <c r="R18" s="165"/>
      <c r="S18" s="332"/>
      <c r="T18" s="166"/>
      <c r="U18" s="166"/>
      <c r="V18" s="167"/>
      <c r="W18" s="165"/>
      <c r="X18" s="332"/>
      <c r="Y18" s="166"/>
      <c r="Z18" s="166"/>
      <c r="AA18" s="167"/>
      <c r="AB18" s="165"/>
      <c r="AC18" s="332"/>
      <c r="AD18" s="166"/>
      <c r="AE18" s="166"/>
      <c r="AF18" s="167"/>
      <c r="AG18" s="165"/>
      <c r="AH18" s="332"/>
      <c r="AI18" s="166"/>
      <c r="AJ18" s="166"/>
      <c r="AK18" s="167"/>
      <c r="AL18" s="165"/>
      <c r="AM18" s="332"/>
      <c r="AN18" s="166"/>
      <c r="AO18" s="166"/>
      <c r="AP18" s="167"/>
      <c r="AQ18" s="165"/>
      <c r="AR18" s="332"/>
      <c r="AS18" s="166"/>
      <c r="AT18" s="166"/>
      <c r="AU18" s="167"/>
      <c r="AV18" s="165"/>
      <c r="AW18" s="166"/>
      <c r="AX18" s="166"/>
      <c r="AY18" s="166"/>
      <c r="AZ18" s="167"/>
      <c r="BA18" s="165"/>
      <c r="BB18" s="332"/>
      <c r="BC18" s="166"/>
      <c r="BD18" s="166"/>
      <c r="BE18" s="167"/>
      <c r="BF18" s="165"/>
      <c r="BG18" s="332"/>
      <c r="BH18" s="166"/>
      <c r="BI18" s="166"/>
      <c r="BJ18" s="167"/>
      <c r="BK18" s="165"/>
      <c r="BL18" s="332"/>
      <c r="BM18" s="166"/>
      <c r="BN18" s="166"/>
      <c r="BO18" s="167"/>
      <c r="BP18" s="165"/>
      <c r="BQ18" s="166"/>
      <c r="BR18" s="166"/>
      <c r="BS18" s="166"/>
      <c r="BT18" s="167"/>
      <c r="BU18" s="165"/>
      <c r="BV18" s="332"/>
      <c r="BW18" s="166"/>
      <c r="BX18" s="166"/>
      <c r="BY18" s="167"/>
      <c r="BZ18" s="165"/>
      <c r="CA18" s="166"/>
      <c r="CB18" s="166"/>
      <c r="CC18" s="335"/>
      <c r="CD18" s="167"/>
      <c r="CE18" s="165"/>
      <c r="CF18" s="166"/>
      <c r="CG18" s="166"/>
      <c r="CH18" s="166"/>
      <c r="CI18" s="167"/>
      <c r="CJ18" s="165"/>
      <c r="CK18" s="332"/>
      <c r="CL18" s="166"/>
      <c r="CM18" s="166"/>
      <c r="CN18" s="167"/>
      <c r="CO18" s="329"/>
      <c r="CQ18" s="292"/>
      <c r="CR18" s="293"/>
      <c r="CS18" s="293"/>
      <c r="CT18" s="293"/>
      <c r="CU18" s="294"/>
    </row>
    <row r="19" spans="1:99" x14ac:dyDescent="0.25">
      <c r="A19" s="48" t="s">
        <v>61</v>
      </c>
      <c r="B19" s="47"/>
      <c r="C19" s="165"/>
      <c r="D19" s="166"/>
      <c r="E19" s="166"/>
      <c r="F19" s="166"/>
      <c r="G19" s="167"/>
      <c r="H19" s="165"/>
      <c r="I19" s="166"/>
      <c r="J19" s="166"/>
      <c r="K19" s="166"/>
      <c r="L19" s="167"/>
      <c r="M19" s="165"/>
      <c r="N19" s="166"/>
      <c r="O19" s="166"/>
      <c r="P19" s="166"/>
      <c r="Q19" s="167"/>
      <c r="R19" s="165"/>
      <c r="S19" s="332"/>
      <c r="T19" s="166"/>
      <c r="U19" s="166"/>
      <c r="V19" s="167"/>
      <c r="W19" s="165"/>
      <c r="X19" s="332"/>
      <c r="Y19" s="166"/>
      <c r="Z19" s="166"/>
      <c r="AA19" s="167"/>
      <c r="AB19" s="165"/>
      <c r="AC19" s="332"/>
      <c r="AD19" s="166"/>
      <c r="AE19" s="166"/>
      <c r="AF19" s="167"/>
      <c r="AG19" s="165"/>
      <c r="AH19" s="332"/>
      <c r="AI19" s="166"/>
      <c r="AJ19" s="166"/>
      <c r="AK19" s="167"/>
      <c r="AL19" s="165"/>
      <c r="AM19" s="332"/>
      <c r="AN19" s="166"/>
      <c r="AO19" s="166"/>
      <c r="AP19" s="167"/>
      <c r="AQ19" s="165"/>
      <c r="AR19" s="332"/>
      <c r="AS19" s="166"/>
      <c r="AT19" s="166"/>
      <c r="AU19" s="167"/>
      <c r="AV19" s="165"/>
      <c r="AW19" s="166"/>
      <c r="AX19" s="166"/>
      <c r="AY19" s="166"/>
      <c r="AZ19" s="167"/>
      <c r="BA19" s="165"/>
      <c r="BB19" s="332"/>
      <c r="BC19" s="166"/>
      <c r="BD19" s="166"/>
      <c r="BE19" s="167"/>
      <c r="BF19" s="165"/>
      <c r="BG19" s="332"/>
      <c r="BH19" s="166"/>
      <c r="BI19" s="166"/>
      <c r="BJ19" s="167"/>
      <c r="BK19" s="165"/>
      <c r="BL19" s="332"/>
      <c r="BM19" s="166"/>
      <c r="BN19" s="166"/>
      <c r="BO19" s="167"/>
      <c r="BP19" s="165"/>
      <c r="BQ19" s="166"/>
      <c r="BR19" s="166"/>
      <c r="BS19" s="166"/>
      <c r="BT19" s="167"/>
      <c r="BU19" s="165"/>
      <c r="BV19" s="332"/>
      <c r="BW19" s="166"/>
      <c r="BX19" s="166"/>
      <c r="BY19" s="167"/>
      <c r="BZ19" s="165"/>
      <c r="CA19" s="166"/>
      <c r="CB19" s="166"/>
      <c r="CC19" s="335"/>
      <c r="CD19" s="167"/>
      <c r="CE19" s="165"/>
      <c r="CF19" s="166"/>
      <c r="CG19" s="166"/>
      <c r="CH19" s="166"/>
      <c r="CI19" s="167"/>
      <c r="CJ19" s="165"/>
      <c r="CK19" s="332"/>
      <c r="CL19" s="166"/>
      <c r="CM19" s="166"/>
      <c r="CN19" s="167"/>
      <c r="CO19" s="329"/>
      <c r="CQ19" s="292"/>
      <c r="CR19" s="293"/>
      <c r="CS19" s="293"/>
      <c r="CT19" s="293"/>
      <c r="CU19" s="294"/>
    </row>
    <row r="20" spans="1:99" ht="5.25" customHeight="1" x14ac:dyDescent="0.25">
      <c r="A20" s="39"/>
      <c r="B20" s="250"/>
      <c r="C20" s="165"/>
      <c r="D20" s="166"/>
      <c r="E20" s="166"/>
      <c r="F20" s="166"/>
      <c r="G20" s="167"/>
      <c r="H20" s="165"/>
      <c r="I20" s="166"/>
      <c r="J20" s="166"/>
      <c r="K20" s="166"/>
      <c r="L20" s="167"/>
      <c r="M20" s="165"/>
      <c r="N20" s="166"/>
      <c r="O20" s="166"/>
      <c r="P20" s="166"/>
      <c r="Q20" s="167"/>
      <c r="R20" s="165"/>
      <c r="S20" s="332"/>
      <c r="T20" s="166"/>
      <c r="U20" s="166"/>
      <c r="V20" s="167"/>
      <c r="W20" s="165"/>
      <c r="X20" s="332"/>
      <c r="Y20" s="166"/>
      <c r="Z20" s="166"/>
      <c r="AA20" s="167"/>
      <c r="AB20" s="165"/>
      <c r="AC20" s="332"/>
      <c r="AD20" s="166"/>
      <c r="AE20" s="166"/>
      <c r="AF20" s="167"/>
      <c r="AG20" s="165"/>
      <c r="AH20" s="332"/>
      <c r="AI20" s="166"/>
      <c r="AJ20" s="166"/>
      <c r="AK20" s="167"/>
      <c r="AL20" s="165"/>
      <c r="AM20" s="332"/>
      <c r="AN20" s="166"/>
      <c r="AO20" s="166"/>
      <c r="AP20" s="167"/>
      <c r="AQ20" s="165"/>
      <c r="AR20" s="332"/>
      <c r="AS20" s="166"/>
      <c r="AT20" s="166"/>
      <c r="AU20" s="167"/>
      <c r="AV20" s="165"/>
      <c r="AW20" s="166"/>
      <c r="AX20" s="166"/>
      <c r="AY20" s="166"/>
      <c r="AZ20" s="167"/>
      <c r="BA20" s="165"/>
      <c r="BB20" s="332"/>
      <c r="BC20" s="166"/>
      <c r="BD20" s="166"/>
      <c r="BE20" s="167"/>
      <c r="BF20" s="165"/>
      <c r="BG20" s="332"/>
      <c r="BH20" s="166"/>
      <c r="BI20" s="166"/>
      <c r="BJ20" s="167"/>
      <c r="BK20" s="165"/>
      <c r="BL20" s="332"/>
      <c r="BM20" s="166"/>
      <c r="BN20" s="166"/>
      <c r="BO20" s="167"/>
      <c r="BP20" s="165"/>
      <c r="BQ20" s="166"/>
      <c r="BR20" s="166"/>
      <c r="BS20" s="166"/>
      <c r="BT20" s="167"/>
      <c r="BU20" s="165"/>
      <c r="BV20" s="332"/>
      <c r="BW20" s="166"/>
      <c r="BX20" s="166"/>
      <c r="BY20" s="167"/>
      <c r="BZ20" s="165"/>
      <c r="CA20" s="166"/>
      <c r="CB20" s="166"/>
      <c r="CC20" s="335"/>
      <c r="CD20" s="167"/>
      <c r="CE20" s="165"/>
      <c r="CF20" s="166"/>
      <c r="CG20" s="166"/>
      <c r="CH20" s="166"/>
      <c r="CI20" s="167"/>
      <c r="CJ20" s="165"/>
      <c r="CK20" s="332"/>
      <c r="CL20" s="166"/>
      <c r="CM20" s="166"/>
      <c r="CN20" s="167"/>
      <c r="CO20" s="329"/>
      <c r="CQ20" s="292"/>
      <c r="CR20" s="293"/>
      <c r="CS20" s="293"/>
      <c r="CT20" s="293"/>
      <c r="CU20" s="294"/>
    </row>
    <row r="21" spans="1:99" x14ac:dyDescent="0.25">
      <c r="A21" s="48" t="s">
        <v>62</v>
      </c>
      <c r="B21" s="47"/>
      <c r="C21" s="165"/>
      <c r="D21" s="166"/>
      <c r="E21" s="166"/>
      <c r="F21" s="166"/>
      <c r="G21" s="167"/>
      <c r="H21" s="165"/>
      <c r="I21" s="166"/>
      <c r="J21" s="166"/>
      <c r="K21" s="166"/>
      <c r="L21" s="167"/>
      <c r="M21" s="165"/>
      <c r="N21" s="166"/>
      <c r="O21" s="166"/>
      <c r="P21" s="166"/>
      <c r="Q21" s="167"/>
      <c r="R21" s="165"/>
      <c r="S21" s="332"/>
      <c r="T21" s="166"/>
      <c r="U21" s="166"/>
      <c r="V21" s="167"/>
      <c r="W21" s="165"/>
      <c r="X21" s="332"/>
      <c r="Y21" s="166"/>
      <c r="Z21" s="166"/>
      <c r="AA21" s="167"/>
      <c r="AB21" s="165"/>
      <c r="AC21" s="332"/>
      <c r="AD21" s="166"/>
      <c r="AE21" s="166"/>
      <c r="AF21" s="167"/>
      <c r="AG21" s="165"/>
      <c r="AH21" s="332"/>
      <c r="AI21" s="166"/>
      <c r="AJ21" s="166"/>
      <c r="AK21" s="167"/>
      <c r="AL21" s="165"/>
      <c r="AM21" s="332"/>
      <c r="AN21" s="166"/>
      <c r="AO21" s="166"/>
      <c r="AP21" s="167"/>
      <c r="AQ21" s="165"/>
      <c r="AR21" s="332"/>
      <c r="AS21" s="166"/>
      <c r="AT21" s="166"/>
      <c r="AU21" s="167"/>
      <c r="AV21" s="165"/>
      <c r="AW21" s="166"/>
      <c r="AX21" s="166"/>
      <c r="AY21" s="166"/>
      <c r="AZ21" s="167"/>
      <c r="BA21" s="165"/>
      <c r="BB21" s="332"/>
      <c r="BC21" s="166"/>
      <c r="BD21" s="166"/>
      <c r="BE21" s="167"/>
      <c r="BF21" s="165"/>
      <c r="BG21" s="332"/>
      <c r="BH21" s="166"/>
      <c r="BI21" s="166"/>
      <c r="BJ21" s="167"/>
      <c r="BK21" s="165"/>
      <c r="BL21" s="332"/>
      <c r="BM21" s="166"/>
      <c r="BN21" s="166"/>
      <c r="BO21" s="167"/>
      <c r="BP21" s="165"/>
      <c r="BQ21" s="166"/>
      <c r="BR21" s="166"/>
      <c r="BS21" s="166"/>
      <c r="BT21" s="167"/>
      <c r="BU21" s="165"/>
      <c r="BV21" s="332"/>
      <c r="BW21" s="166"/>
      <c r="BX21" s="166"/>
      <c r="BY21" s="167"/>
      <c r="BZ21" s="165"/>
      <c r="CA21" s="166"/>
      <c r="CB21" s="166"/>
      <c r="CC21" s="335"/>
      <c r="CD21" s="167"/>
      <c r="CE21" s="165"/>
      <c r="CF21" s="166"/>
      <c r="CG21" s="166"/>
      <c r="CH21" s="166"/>
      <c r="CI21" s="167"/>
      <c r="CJ21" s="165"/>
      <c r="CK21" s="332"/>
      <c r="CL21" s="166"/>
      <c r="CM21" s="166"/>
      <c r="CN21" s="167"/>
      <c r="CO21" s="329"/>
      <c r="CQ21" s="292"/>
      <c r="CR21" s="293"/>
      <c r="CS21" s="293"/>
      <c r="CT21" s="293"/>
      <c r="CU21" s="294"/>
    </row>
    <row r="22" spans="1:99" ht="5.25" customHeight="1" x14ac:dyDescent="0.25">
      <c r="A22" s="38"/>
      <c r="B22" s="250"/>
      <c r="C22" s="165"/>
      <c r="D22" s="166"/>
      <c r="E22" s="166"/>
      <c r="F22" s="166"/>
      <c r="G22" s="167"/>
      <c r="H22" s="165"/>
      <c r="I22" s="166"/>
      <c r="J22" s="166"/>
      <c r="K22" s="166"/>
      <c r="L22" s="167"/>
      <c r="M22" s="165"/>
      <c r="N22" s="166"/>
      <c r="O22" s="166"/>
      <c r="P22" s="166"/>
      <c r="Q22" s="167"/>
      <c r="R22" s="165"/>
      <c r="S22" s="332"/>
      <c r="T22" s="166"/>
      <c r="U22" s="166"/>
      <c r="V22" s="167"/>
      <c r="W22" s="165"/>
      <c r="X22" s="332"/>
      <c r="Y22" s="166"/>
      <c r="Z22" s="166"/>
      <c r="AA22" s="167"/>
      <c r="AB22" s="165"/>
      <c r="AC22" s="332"/>
      <c r="AD22" s="166"/>
      <c r="AE22" s="166"/>
      <c r="AF22" s="167"/>
      <c r="AG22" s="165"/>
      <c r="AH22" s="332"/>
      <c r="AI22" s="166"/>
      <c r="AJ22" s="166"/>
      <c r="AK22" s="167"/>
      <c r="AL22" s="165"/>
      <c r="AM22" s="332"/>
      <c r="AN22" s="166"/>
      <c r="AO22" s="166"/>
      <c r="AP22" s="167"/>
      <c r="AQ22" s="165"/>
      <c r="AR22" s="332"/>
      <c r="AS22" s="166"/>
      <c r="AT22" s="166"/>
      <c r="AU22" s="167"/>
      <c r="AV22" s="165"/>
      <c r="AW22" s="166"/>
      <c r="AX22" s="166"/>
      <c r="AY22" s="166"/>
      <c r="AZ22" s="167"/>
      <c r="BA22" s="165"/>
      <c r="BB22" s="332"/>
      <c r="BC22" s="166"/>
      <c r="BD22" s="166"/>
      <c r="BE22" s="167"/>
      <c r="BF22" s="165"/>
      <c r="BG22" s="332"/>
      <c r="BH22" s="166"/>
      <c r="BI22" s="166"/>
      <c r="BJ22" s="167"/>
      <c r="BK22" s="165"/>
      <c r="BL22" s="332"/>
      <c r="BM22" s="166"/>
      <c r="BN22" s="166"/>
      <c r="BO22" s="167"/>
      <c r="BP22" s="165"/>
      <c r="BQ22" s="166"/>
      <c r="BR22" s="166"/>
      <c r="BS22" s="166"/>
      <c r="BT22" s="167"/>
      <c r="BU22" s="165"/>
      <c r="BV22" s="332"/>
      <c r="BW22" s="166"/>
      <c r="BX22" s="166"/>
      <c r="BY22" s="167"/>
      <c r="BZ22" s="165"/>
      <c r="CA22" s="166"/>
      <c r="CB22" s="166"/>
      <c r="CC22" s="335"/>
      <c r="CD22" s="167"/>
      <c r="CE22" s="165"/>
      <c r="CF22" s="166"/>
      <c r="CG22" s="166"/>
      <c r="CH22" s="166"/>
      <c r="CI22" s="167"/>
      <c r="CJ22" s="165"/>
      <c r="CK22" s="332"/>
      <c r="CL22" s="166"/>
      <c r="CM22" s="166"/>
      <c r="CN22" s="167"/>
      <c r="CO22" s="329"/>
      <c r="CQ22" s="292"/>
      <c r="CR22" s="293"/>
      <c r="CS22" s="293"/>
      <c r="CT22" s="293"/>
      <c r="CU22" s="294"/>
    </row>
    <row r="23" spans="1:99" x14ac:dyDescent="0.25">
      <c r="A23" s="48" t="s">
        <v>57</v>
      </c>
      <c r="B23" s="47"/>
      <c r="C23" s="165"/>
      <c r="D23" s="166"/>
      <c r="E23" s="166"/>
      <c r="F23" s="166"/>
      <c r="G23" s="167"/>
      <c r="H23" s="165"/>
      <c r="I23" s="166"/>
      <c r="J23" s="166"/>
      <c r="K23" s="166"/>
      <c r="L23" s="167"/>
      <c r="M23" s="165"/>
      <c r="N23" s="166"/>
      <c r="O23" s="166"/>
      <c r="P23" s="166"/>
      <c r="Q23" s="167"/>
      <c r="R23" s="165"/>
      <c r="S23" s="332"/>
      <c r="T23" s="166"/>
      <c r="U23" s="166"/>
      <c r="V23" s="167"/>
      <c r="W23" s="165"/>
      <c r="X23" s="332"/>
      <c r="Y23" s="166"/>
      <c r="Z23" s="166"/>
      <c r="AA23" s="167"/>
      <c r="AB23" s="165"/>
      <c r="AC23" s="332"/>
      <c r="AD23" s="166"/>
      <c r="AE23" s="166"/>
      <c r="AF23" s="167"/>
      <c r="AG23" s="165"/>
      <c r="AH23" s="332"/>
      <c r="AI23" s="166"/>
      <c r="AJ23" s="166"/>
      <c r="AK23" s="167"/>
      <c r="AL23" s="165"/>
      <c r="AM23" s="332"/>
      <c r="AN23" s="166"/>
      <c r="AO23" s="166"/>
      <c r="AP23" s="167"/>
      <c r="AQ23" s="165"/>
      <c r="AR23" s="332"/>
      <c r="AS23" s="166"/>
      <c r="AT23" s="166"/>
      <c r="AU23" s="167"/>
      <c r="AV23" s="165"/>
      <c r="AW23" s="166"/>
      <c r="AX23" s="166"/>
      <c r="AY23" s="166"/>
      <c r="AZ23" s="167"/>
      <c r="BA23" s="165"/>
      <c r="BB23" s="332"/>
      <c r="BC23" s="166"/>
      <c r="BD23" s="166"/>
      <c r="BE23" s="167"/>
      <c r="BF23" s="165"/>
      <c r="BG23" s="332"/>
      <c r="BH23" s="166"/>
      <c r="BI23" s="166"/>
      <c r="BJ23" s="167"/>
      <c r="BK23" s="165"/>
      <c r="BL23" s="332"/>
      <c r="BM23" s="166"/>
      <c r="BN23" s="166"/>
      <c r="BO23" s="167"/>
      <c r="BP23" s="165"/>
      <c r="BQ23" s="166"/>
      <c r="BR23" s="166"/>
      <c r="BS23" s="166"/>
      <c r="BT23" s="167"/>
      <c r="BU23" s="165"/>
      <c r="BV23" s="332"/>
      <c r="BW23" s="166"/>
      <c r="BX23" s="166"/>
      <c r="BY23" s="167"/>
      <c r="BZ23" s="165"/>
      <c r="CA23" s="166"/>
      <c r="CB23" s="166"/>
      <c r="CC23" s="335"/>
      <c r="CD23" s="167"/>
      <c r="CE23" s="165"/>
      <c r="CF23" s="166"/>
      <c r="CG23" s="166"/>
      <c r="CH23" s="166"/>
      <c r="CI23" s="167"/>
      <c r="CJ23" s="165"/>
      <c r="CK23" s="332"/>
      <c r="CL23" s="166"/>
      <c r="CM23" s="166"/>
      <c r="CN23" s="167"/>
      <c r="CO23" s="329"/>
      <c r="CQ23" s="292"/>
      <c r="CR23" s="293"/>
      <c r="CS23" s="293"/>
      <c r="CT23" s="293"/>
      <c r="CU23" s="294"/>
    </row>
    <row r="24" spans="1:99" ht="5.25" customHeight="1" x14ac:dyDescent="0.25">
      <c r="A24" s="38"/>
      <c r="B24" s="250"/>
      <c r="C24" s="165"/>
      <c r="D24" s="166"/>
      <c r="E24" s="166"/>
      <c r="F24" s="166"/>
      <c r="G24" s="167"/>
      <c r="H24" s="165"/>
      <c r="I24" s="166"/>
      <c r="J24" s="166"/>
      <c r="K24" s="166"/>
      <c r="L24" s="167"/>
      <c r="M24" s="165"/>
      <c r="N24" s="166"/>
      <c r="O24" s="166"/>
      <c r="P24" s="166"/>
      <c r="Q24" s="167"/>
      <c r="R24" s="165"/>
      <c r="S24" s="332"/>
      <c r="T24" s="166"/>
      <c r="U24" s="166"/>
      <c r="V24" s="167"/>
      <c r="W24" s="165"/>
      <c r="X24" s="332"/>
      <c r="Y24" s="166"/>
      <c r="Z24" s="166"/>
      <c r="AA24" s="167"/>
      <c r="AB24" s="165"/>
      <c r="AC24" s="332"/>
      <c r="AD24" s="166"/>
      <c r="AE24" s="166"/>
      <c r="AF24" s="167"/>
      <c r="AG24" s="165"/>
      <c r="AH24" s="332"/>
      <c r="AI24" s="166"/>
      <c r="AJ24" s="166"/>
      <c r="AK24" s="167"/>
      <c r="AL24" s="165"/>
      <c r="AM24" s="332"/>
      <c r="AN24" s="166"/>
      <c r="AO24" s="166"/>
      <c r="AP24" s="167"/>
      <c r="AQ24" s="165"/>
      <c r="AR24" s="332"/>
      <c r="AS24" s="166"/>
      <c r="AT24" s="166"/>
      <c r="AU24" s="167"/>
      <c r="AV24" s="165"/>
      <c r="AW24" s="166"/>
      <c r="AX24" s="166"/>
      <c r="AY24" s="166"/>
      <c r="AZ24" s="167"/>
      <c r="BA24" s="165"/>
      <c r="BB24" s="332"/>
      <c r="BC24" s="166"/>
      <c r="BD24" s="166"/>
      <c r="BE24" s="167"/>
      <c r="BF24" s="165"/>
      <c r="BG24" s="332"/>
      <c r="BH24" s="166"/>
      <c r="BI24" s="166"/>
      <c r="BJ24" s="167"/>
      <c r="BK24" s="165"/>
      <c r="BL24" s="332"/>
      <c r="BM24" s="166"/>
      <c r="BN24" s="166"/>
      <c r="BO24" s="167"/>
      <c r="BP24" s="165"/>
      <c r="BQ24" s="166"/>
      <c r="BR24" s="166"/>
      <c r="BS24" s="166"/>
      <c r="BT24" s="167"/>
      <c r="BU24" s="165"/>
      <c r="BV24" s="332"/>
      <c r="BW24" s="166"/>
      <c r="BX24" s="166"/>
      <c r="BY24" s="167"/>
      <c r="BZ24" s="165"/>
      <c r="CA24" s="166"/>
      <c r="CB24" s="166"/>
      <c r="CC24" s="335"/>
      <c r="CD24" s="167"/>
      <c r="CE24" s="165"/>
      <c r="CF24" s="166"/>
      <c r="CG24" s="166"/>
      <c r="CH24" s="166"/>
      <c r="CI24" s="167"/>
      <c r="CJ24" s="165"/>
      <c r="CK24" s="332"/>
      <c r="CL24" s="166"/>
      <c r="CM24" s="166"/>
      <c r="CN24" s="167"/>
      <c r="CO24" s="329"/>
      <c r="CQ24" s="292"/>
      <c r="CR24" s="293"/>
      <c r="CS24" s="293"/>
      <c r="CT24" s="293"/>
      <c r="CU24" s="294"/>
    </row>
    <row r="25" spans="1:99" x14ac:dyDescent="0.25">
      <c r="A25" s="48" t="s">
        <v>10</v>
      </c>
      <c r="B25" s="47"/>
      <c r="C25" s="165"/>
      <c r="D25" s="166"/>
      <c r="E25" s="166"/>
      <c r="F25" s="166"/>
      <c r="G25" s="167"/>
      <c r="H25" s="165"/>
      <c r="I25" s="166"/>
      <c r="J25" s="166"/>
      <c r="K25" s="166"/>
      <c r="L25" s="167"/>
      <c r="M25" s="165"/>
      <c r="N25" s="166"/>
      <c r="O25" s="166"/>
      <c r="P25" s="166"/>
      <c r="Q25" s="167"/>
      <c r="R25" s="165"/>
      <c r="S25" s="332"/>
      <c r="T25" s="166"/>
      <c r="U25" s="166"/>
      <c r="V25" s="167"/>
      <c r="W25" s="165"/>
      <c r="X25" s="332"/>
      <c r="Y25" s="166"/>
      <c r="Z25" s="166"/>
      <c r="AA25" s="167"/>
      <c r="AB25" s="165"/>
      <c r="AC25" s="332"/>
      <c r="AD25" s="166"/>
      <c r="AE25" s="166"/>
      <c r="AF25" s="167"/>
      <c r="AG25" s="165"/>
      <c r="AH25" s="332"/>
      <c r="AI25" s="166"/>
      <c r="AJ25" s="166"/>
      <c r="AK25" s="167"/>
      <c r="AL25" s="165"/>
      <c r="AM25" s="332"/>
      <c r="AN25" s="166"/>
      <c r="AO25" s="166"/>
      <c r="AP25" s="167"/>
      <c r="AQ25" s="165"/>
      <c r="AR25" s="332"/>
      <c r="AS25" s="166"/>
      <c r="AT25" s="166"/>
      <c r="AU25" s="167"/>
      <c r="AV25" s="165"/>
      <c r="AW25" s="166"/>
      <c r="AX25" s="166"/>
      <c r="AY25" s="166"/>
      <c r="AZ25" s="167"/>
      <c r="BA25" s="165"/>
      <c r="BB25" s="332"/>
      <c r="BC25" s="166"/>
      <c r="BD25" s="166"/>
      <c r="BE25" s="167"/>
      <c r="BF25" s="165"/>
      <c r="BG25" s="332"/>
      <c r="BH25" s="166"/>
      <c r="BI25" s="166"/>
      <c r="BJ25" s="167"/>
      <c r="BK25" s="165"/>
      <c r="BL25" s="332"/>
      <c r="BM25" s="166"/>
      <c r="BN25" s="166"/>
      <c r="BO25" s="167"/>
      <c r="BP25" s="165"/>
      <c r="BQ25" s="166"/>
      <c r="BR25" s="166"/>
      <c r="BS25" s="166"/>
      <c r="BT25" s="167"/>
      <c r="BU25" s="165"/>
      <c r="BV25" s="332"/>
      <c r="BW25" s="166"/>
      <c r="BX25" s="166"/>
      <c r="BY25" s="167"/>
      <c r="BZ25" s="165"/>
      <c r="CA25" s="166"/>
      <c r="CB25" s="166"/>
      <c r="CC25" s="335"/>
      <c r="CD25" s="167"/>
      <c r="CE25" s="165"/>
      <c r="CF25" s="166"/>
      <c r="CG25" s="166"/>
      <c r="CH25" s="166"/>
      <c r="CI25" s="167"/>
      <c r="CJ25" s="165"/>
      <c r="CK25" s="332"/>
      <c r="CL25" s="166"/>
      <c r="CM25" s="166"/>
      <c r="CN25" s="167"/>
      <c r="CO25" s="329"/>
      <c r="CQ25" s="292"/>
      <c r="CR25" s="293"/>
      <c r="CS25" s="293"/>
      <c r="CT25" s="293"/>
      <c r="CU25" s="294"/>
    </row>
    <row r="26" spans="1:99" ht="5.25" customHeight="1" x14ac:dyDescent="0.25">
      <c r="A26" s="38"/>
      <c r="B26" s="250"/>
      <c r="C26" s="165"/>
      <c r="D26" s="166"/>
      <c r="E26" s="166"/>
      <c r="F26" s="166"/>
      <c r="G26" s="167"/>
      <c r="H26" s="165"/>
      <c r="I26" s="166"/>
      <c r="J26" s="166"/>
      <c r="K26" s="166"/>
      <c r="L26" s="167"/>
      <c r="M26" s="165"/>
      <c r="N26" s="166"/>
      <c r="O26" s="166"/>
      <c r="P26" s="166"/>
      <c r="Q26" s="167"/>
      <c r="R26" s="165"/>
      <c r="S26" s="332"/>
      <c r="T26" s="166"/>
      <c r="U26" s="166"/>
      <c r="V26" s="167"/>
      <c r="W26" s="165"/>
      <c r="X26" s="332"/>
      <c r="Y26" s="166"/>
      <c r="Z26" s="166"/>
      <c r="AA26" s="167"/>
      <c r="AB26" s="165"/>
      <c r="AC26" s="332"/>
      <c r="AD26" s="166"/>
      <c r="AE26" s="166"/>
      <c r="AF26" s="167"/>
      <c r="AG26" s="165"/>
      <c r="AH26" s="332"/>
      <c r="AI26" s="166"/>
      <c r="AJ26" s="166"/>
      <c r="AK26" s="167"/>
      <c r="AL26" s="165"/>
      <c r="AM26" s="332"/>
      <c r="AN26" s="166"/>
      <c r="AO26" s="166"/>
      <c r="AP26" s="167"/>
      <c r="AQ26" s="165"/>
      <c r="AR26" s="332"/>
      <c r="AS26" s="166"/>
      <c r="AT26" s="166"/>
      <c r="AU26" s="167"/>
      <c r="AV26" s="165"/>
      <c r="AW26" s="166"/>
      <c r="AX26" s="166"/>
      <c r="AY26" s="166"/>
      <c r="AZ26" s="167"/>
      <c r="BA26" s="165"/>
      <c r="BB26" s="332"/>
      <c r="BC26" s="166"/>
      <c r="BD26" s="166"/>
      <c r="BE26" s="167"/>
      <c r="BF26" s="165"/>
      <c r="BG26" s="332"/>
      <c r="BH26" s="166"/>
      <c r="BI26" s="166"/>
      <c r="BJ26" s="167"/>
      <c r="BK26" s="165"/>
      <c r="BL26" s="332"/>
      <c r="BM26" s="166"/>
      <c r="BN26" s="166"/>
      <c r="BO26" s="167"/>
      <c r="BP26" s="165"/>
      <c r="BQ26" s="166"/>
      <c r="BR26" s="166"/>
      <c r="BS26" s="166"/>
      <c r="BT26" s="167"/>
      <c r="BU26" s="165"/>
      <c r="BV26" s="332"/>
      <c r="BW26" s="166"/>
      <c r="BX26" s="166"/>
      <c r="BY26" s="167"/>
      <c r="BZ26" s="165"/>
      <c r="CA26" s="166"/>
      <c r="CB26" s="166"/>
      <c r="CC26" s="335"/>
      <c r="CD26" s="167"/>
      <c r="CE26" s="165"/>
      <c r="CF26" s="166"/>
      <c r="CG26" s="166"/>
      <c r="CH26" s="166"/>
      <c r="CI26" s="167"/>
      <c r="CJ26" s="165"/>
      <c r="CK26" s="332"/>
      <c r="CL26" s="166"/>
      <c r="CM26" s="166"/>
      <c r="CN26" s="167"/>
      <c r="CO26" s="329"/>
      <c r="CQ26" s="292"/>
      <c r="CR26" s="293"/>
      <c r="CS26" s="293"/>
      <c r="CT26" s="293"/>
      <c r="CU26" s="294"/>
    </row>
    <row r="27" spans="1:99" x14ac:dyDescent="0.25">
      <c r="A27" s="48" t="s">
        <v>58</v>
      </c>
      <c r="B27" s="47"/>
      <c r="C27" s="165"/>
      <c r="D27" s="166"/>
      <c r="E27" s="166"/>
      <c r="F27" s="166"/>
      <c r="G27" s="167"/>
      <c r="H27" s="165"/>
      <c r="I27" s="166"/>
      <c r="J27" s="166"/>
      <c r="K27" s="166"/>
      <c r="L27" s="167"/>
      <c r="M27" s="165"/>
      <c r="N27" s="166"/>
      <c r="O27" s="166"/>
      <c r="P27" s="166"/>
      <c r="Q27" s="167"/>
      <c r="R27" s="165"/>
      <c r="S27" s="332"/>
      <c r="T27" s="166"/>
      <c r="U27" s="166"/>
      <c r="V27" s="167"/>
      <c r="W27" s="165"/>
      <c r="X27" s="332"/>
      <c r="Y27" s="166"/>
      <c r="Z27" s="166"/>
      <c r="AA27" s="167"/>
      <c r="AB27" s="165"/>
      <c r="AC27" s="332"/>
      <c r="AD27" s="166"/>
      <c r="AE27" s="166"/>
      <c r="AF27" s="167"/>
      <c r="AG27" s="165"/>
      <c r="AH27" s="332"/>
      <c r="AI27" s="166"/>
      <c r="AJ27" s="166"/>
      <c r="AK27" s="167"/>
      <c r="AL27" s="165"/>
      <c r="AM27" s="332"/>
      <c r="AN27" s="166"/>
      <c r="AO27" s="166"/>
      <c r="AP27" s="167"/>
      <c r="AQ27" s="165"/>
      <c r="AR27" s="332"/>
      <c r="AS27" s="166"/>
      <c r="AT27" s="166"/>
      <c r="AU27" s="167"/>
      <c r="AV27" s="165"/>
      <c r="AW27" s="166"/>
      <c r="AX27" s="166"/>
      <c r="AY27" s="166"/>
      <c r="AZ27" s="167"/>
      <c r="BA27" s="165"/>
      <c r="BB27" s="332"/>
      <c r="BC27" s="166"/>
      <c r="BD27" s="166"/>
      <c r="BE27" s="167"/>
      <c r="BF27" s="165"/>
      <c r="BG27" s="332"/>
      <c r="BH27" s="166"/>
      <c r="BI27" s="166"/>
      <c r="BJ27" s="167"/>
      <c r="BK27" s="165"/>
      <c r="BL27" s="332"/>
      <c r="BM27" s="166"/>
      <c r="BN27" s="166"/>
      <c r="BO27" s="167"/>
      <c r="BP27" s="165"/>
      <c r="BQ27" s="166"/>
      <c r="BR27" s="166"/>
      <c r="BS27" s="166"/>
      <c r="BT27" s="167"/>
      <c r="BU27" s="165"/>
      <c r="BV27" s="332"/>
      <c r="BW27" s="166"/>
      <c r="BX27" s="166"/>
      <c r="BY27" s="167"/>
      <c r="BZ27" s="165"/>
      <c r="CA27" s="166"/>
      <c r="CB27" s="166"/>
      <c r="CC27" s="335"/>
      <c r="CD27" s="167"/>
      <c r="CE27" s="165"/>
      <c r="CF27" s="166"/>
      <c r="CG27" s="166"/>
      <c r="CH27" s="166"/>
      <c r="CI27" s="167"/>
      <c r="CJ27" s="165"/>
      <c r="CK27" s="332"/>
      <c r="CL27" s="166"/>
      <c r="CM27" s="166"/>
      <c r="CN27" s="167"/>
      <c r="CO27" s="329"/>
      <c r="CQ27" s="292"/>
      <c r="CR27" s="293"/>
      <c r="CS27" s="293"/>
      <c r="CT27" s="293"/>
      <c r="CU27" s="294"/>
    </row>
    <row r="28" spans="1:99" ht="5.25" customHeight="1" x14ac:dyDescent="0.25">
      <c r="A28" s="38"/>
      <c r="B28" s="250"/>
      <c r="C28" s="165"/>
      <c r="D28" s="166"/>
      <c r="E28" s="166"/>
      <c r="F28" s="166"/>
      <c r="G28" s="167"/>
      <c r="H28" s="165"/>
      <c r="I28" s="166"/>
      <c r="J28" s="166"/>
      <c r="K28" s="166"/>
      <c r="L28" s="167"/>
      <c r="M28" s="165"/>
      <c r="N28" s="166"/>
      <c r="O28" s="166"/>
      <c r="P28" s="166"/>
      <c r="Q28" s="167"/>
      <c r="R28" s="165"/>
      <c r="S28" s="332"/>
      <c r="T28" s="166"/>
      <c r="U28" s="166"/>
      <c r="V28" s="167"/>
      <c r="W28" s="165"/>
      <c r="X28" s="332"/>
      <c r="Y28" s="166"/>
      <c r="Z28" s="166"/>
      <c r="AA28" s="167"/>
      <c r="AB28" s="165"/>
      <c r="AC28" s="332"/>
      <c r="AD28" s="166"/>
      <c r="AE28" s="166"/>
      <c r="AF28" s="167"/>
      <c r="AG28" s="165"/>
      <c r="AH28" s="332"/>
      <c r="AI28" s="166"/>
      <c r="AJ28" s="166"/>
      <c r="AK28" s="167"/>
      <c r="AL28" s="165"/>
      <c r="AM28" s="332"/>
      <c r="AN28" s="166"/>
      <c r="AO28" s="166"/>
      <c r="AP28" s="167"/>
      <c r="AQ28" s="165"/>
      <c r="AR28" s="332"/>
      <c r="AS28" s="166"/>
      <c r="AT28" s="166"/>
      <c r="AU28" s="167"/>
      <c r="AV28" s="165"/>
      <c r="AW28" s="166"/>
      <c r="AX28" s="166"/>
      <c r="AY28" s="166"/>
      <c r="AZ28" s="167"/>
      <c r="BA28" s="165"/>
      <c r="BB28" s="332"/>
      <c r="BC28" s="166"/>
      <c r="BD28" s="166"/>
      <c r="BE28" s="167"/>
      <c r="BF28" s="165"/>
      <c r="BG28" s="332"/>
      <c r="BH28" s="166"/>
      <c r="BI28" s="166"/>
      <c r="BJ28" s="167"/>
      <c r="BK28" s="165"/>
      <c r="BL28" s="332"/>
      <c r="BM28" s="166"/>
      <c r="BN28" s="166"/>
      <c r="BO28" s="167"/>
      <c r="BP28" s="165"/>
      <c r="BQ28" s="166"/>
      <c r="BR28" s="166"/>
      <c r="BS28" s="166"/>
      <c r="BT28" s="167"/>
      <c r="BU28" s="165"/>
      <c r="BV28" s="332"/>
      <c r="BW28" s="166"/>
      <c r="BX28" s="166"/>
      <c r="BY28" s="167"/>
      <c r="BZ28" s="165"/>
      <c r="CA28" s="166"/>
      <c r="CB28" s="166"/>
      <c r="CC28" s="335"/>
      <c r="CD28" s="167"/>
      <c r="CE28" s="165"/>
      <c r="CF28" s="166"/>
      <c r="CG28" s="166"/>
      <c r="CH28" s="166"/>
      <c r="CI28" s="167"/>
      <c r="CJ28" s="165"/>
      <c r="CK28" s="332"/>
      <c r="CL28" s="166"/>
      <c r="CM28" s="166"/>
      <c r="CN28" s="167"/>
      <c r="CO28" s="329"/>
      <c r="CQ28" s="292"/>
      <c r="CR28" s="293"/>
      <c r="CS28" s="293"/>
      <c r="CT28" s="293"/>
      <c r="CU28" s="294"/>
    </row>
    <row r="29" spans="1:99" x14ac:dyDescent="0.25">
      <c r="A29" s="48" t="s">
        <v>59</v>
      </c>
      <c r="B29" s="47"/>
      <c r="C29" s="165"/>
      <c r="D29" s="166"/>
      <c r="E29" s="166"/>
      <c r="F29" s="166"/>
      <c r="G29" s="167"/>
      <c r="H29" s="165"/>
      <c r="I29" s="166"/>
      <c r="J29" s="166"/>
      <c r="K29" s="166"/>
      <c r="L29" s="167"/>
      <c r="M29" s="165"/>
      <c r="N29" s="166"/>
      <c r="O29" s="166"/>
      <c r="P29" s="166"/>
      <c r="Q29" s="167"/>
      <c r="R29" s="165"/>
      <c r="S29" s="332"/>
      <c r="T29" s="166"/>
      <c r="U29" s="166"/>
      <c r="V29" s="167"/>
      <c r="W29" s="165"/>
      <c r="X29" s="332"/>
      <c r="Y29" s="166"/>
      <c r="Z29" s="166"/>
      <c r="AA29" s="167"/>
      <c r="AB29" s="165"/>
      <c r="AC29" s="332"/>
      <c r="AD29" s="166"/>
      <c r="AE29" s="166"/>
      <c r="AF29" s="167"/>
      <c r="AG29" s="165"/>
      <c r="AH29" s="332"/>
      <c r="AI29" s="166"/>
      <c r="AJ29" s="166"/>
      <c r="AK29" s="167"/>
      <c r="AL29" s="165"/>
      <c r="AM29" s="332"/>
      <c r="AN29" s="166"/>
      <c r="AO29" s="166"/>
      <c r="AP29" s="167"/>
      <c r="AQ29" s="165"/>
      <c r="AR29" s="332"/>
      <c r="AS29" s="166"/>
      <c r="AT29" s="166"/>
      <c r="AU29" s="167"/>
      <c r="AV29" s="165"/>
      <c r="AW29" s="166"/>
      <c r="AX29" s="166"/>
      <c r="AY29" s="166"/>
      <c r="AZ29" s="167"/>
      <c r="BA29" s="165"/>
      <c r="BB29" s="332"/>
      <c r="BC29" s="166"/>
      <c r="BD29" s="166"/>
      <c r="BE29" s="167"/>
      <c r="BF29" s="165"/>
      <c r="BG29" s="332"/>
      <c r="BH29" s="166"/>
      <c r="BI29" s="166"/>
      <c r="BJ29" s="167"/>
      <c r="BK29" s="165"/>
      <c r="BL29" s="332"/>
      <c r="BM29" s="166"/>
      <c r="BN29" s="166"/>
      <c r="BO29" s="167"/>
      <c r="BP29" s="165"/>
      <c r="BQ29" s="166"/>
      <c r="BR29" s="166"/>
      <c r="BS29" s="166"/>
      <c r="BT29" s="167"/>
      <c r="BU29" s="165"/>
      <c r="BV29" s="332"/>
      <c r="BW29" s="166"/>
      <c r="BX29" s="166"/>
      <c r="BY29" s="167"/>
      <c r="BZ29" s="165"/>
      <c r="CA29" s="166"/>
      <c r="CB29" s="166"/>
      <c r="CC29" s="335"/>
      <c r="CD29" s="167"/>
      <c r="CE29" s="165"/>
      <c r="CF29" s="166"/>
      <c r="CG29" s="166"/>
      <c r="CH29" s="166"/>
      <c r="CI29" s="167"/>
      <c r="CJ29" s="165"/>
      <c r="CK29" s="332"/>
      <c r="CL29" s="166"/>
      <c r="CM29" s="166"/>
      <c r="CN29" s="167"/>
      <c r="CO29" s="329"/>
      <c r="CQ29" s="292"/>
      <c r="CR29" s="293"/>
      <c r="CS29" s="293"/>
      <c r="CT29" s="293"/>
      <c r="CU29" s="294"/>
    </row>
    <row r="30" spans="1:99" ht="5.25" customHeight="1" x14ac:dyDescent="0.25">
      <c r="A30" s="38"/>
      <c r="B30" s="250"/>
      <c r="C30" s="165"/>
      <c r="D30" s="166"/>
      <c r="E30" s="166"/>
      <c r="F30" s="166"/>
      <c r="G30" s="167"/>
      <c r="H30" s="165"/>
      <c r="I30" s="166"/>
      <c r="J30" s="166"/>
      <c r="K30" s="166"/>
      <c r="L30" s="167"/>
      <c r="M30" s="165"/>
      <c r="N30" s="166"/>
      <c r="O30" s="166"/>
      <c r="P30" s="166"/>
      <c r="Q30" s="167"/>
      <c r="R30" s="165"/>
      <c r="S30" s="332"/>
      <c r="T30" s="166"/>
      <c r="U30" s="166"/>
      <c r="V30" s="167"/>
      <c r="W30" s="165"/>
      <c r="X30" s="332"/>
      <c r="Y30" s="166"/>
      <c r="Z30" s="166"/>
      <c r="AA30" s="167"/>
      <c r="AB30" s="165"/>
      <c r="AC30" s="332"/>
      <c r="AD30" s="166"/>
      <c r="AE30" s="166"/>
      <c r="AF30" s="167"/>
      <c r="AG30" s="165"/>
      <c r="AH30" s="332"/>
      <c r="AI30" s="166"/>
      <c r="AJ30" s="166"/>
      <c r="AK30" s="167"/>
      <c r="AL30" s="165"/>
      <c r="AM30" s="332"/>
      <c r="AN30" s="166"/>
      <c r="AO30" s="166"/>
      <c r="AP30" s="167"/>
      <c r="AQ30" s="165"/>
      <c r="AR30" s="332"/>
      <c r="AS30" s="166"/>
      <c r="AT30" s="166"/>
      <c r="AU30" s="167"/>
      <c r="AV30" s="165"/>
      <c r="AW30" s="166"/>
      <c r="AX30" s="166"/>
      <c r="AY30" s="166"/>
      <c r="AZ30" s="167"/>
      <c r="BA30" s="165"/>
      <c r="BB30" s="332"/>
      <c r="BC30" s="166"/>
      <c r="BD30" s="166"/>
      <c r="BE30" s="167"/>
      <c r="BF30" s="165"/>
      <c r="BG30" s="332"/>
      <c r="BH30" s="166"/>
      <c r="BI30" s="166"/>
      <c r="BJ30" s="167"/>
      <c r="BK30" s="165"/>
      <c r="BL30" s="332"/>
      <c r="BM30" s="166"/>
      <c r="BN30" s="166"/>
      <c r="BO30" s="167"/>
      <c r="BP30" s="165"/>
      <c r="BQ30" s="166"/>
      <c r="BR30" s="166"/>
      <c r="BS30" s="166"/>
      <c r="BT30" s="167"/>
      <c r="BU30" s="165"/>
      <c r="BV30" s="332"/>
      <c r="BW30" s="166"/>
      <c r="BX30" s="166"/>
      <c r="BY30" s="167"/>
      <c r="BZ30" s="165"/>
      <c r="CA30" s="166"/>
      <c r="CB30" s="166"/>
      <c r="CC30" s="335"/>
      <c r="CD30" s="167"/>
      <c r="CE30" s="165"/>
      <c r="CF30" s="166"/>
      <c r="CG30" s="166"/>
      <c r="CH30" s="166"/>
      <c r="CI30" s="167"/>
      <c r="CJ30" s="165"/>
      <c r="CK30" s="332"/>
      <c r="CL30" s="166"/>
      <c r="CM30" s="166"/>
      <c r="CN30" s="167"/>
      <c r="CO30" s="329"/>
      <c r="CQ30" s="292"/>
      <c r="CR30" s="293"/>
      <c r="CS30" s="293"/>
      <c r="CT30" s="293"/>
      <c r="CU30" s="294"/>
    </row>
    <row r="31" spans="1:99" x14ac:dyDescent="0.25">
      <c r="A31" s="48" t="s">
        <v>60</v>
      </c>
      <c r="B31" s="47"/>
      <c r="C31" s="165"/>
      <c r="D31" s="166"/>
      <c r="E31" s="166"/>
      <c r="F31" s="166"/>
      <c r="G31" s="167"/>
      <c r="H31" s="165"/>
      <c r="I31" s="166"/>
      <c r="J31" s="166"/>
      <c r="K31" s="166"/>
      <c r="L31" s="167"/>
      <c r="M31" s="165"/>
      <c r="N31" s="166"/>
      <c r="O31" s="166"/>
      <c r="P31" s="166"/>
      <c r="Q31" s="167"/>
      <c r="R31" s="165"/>
      <c r="S31" s="332"/>
      <c r="T31" s="166"/>
      <c r="U31" s="166"/>
      <c r="V31" s="167"/>
      <c r="W31" s="165"/>
      <c r="X31" s="332"/>
      <c r="Y31" s="166"/>
      <c r="Z31" s="166"/>
      <c r="AA31" s="167"/>
      <c r="AB31" s="165"/>
      <c r="AC31" s="332"/>
      <c r="AD31" s="166"/>
      <c r="AE31" s="166"/>
      <c r="AF31" s="167"/>
      <c r="AG31" s="165"/>
      <c r="AH31" s="332"/>
      <c r="AI31" s="166"/>
      <c r="AJ31" s="166"/>
      <c r="AK31" s="167"/>
      <c r="AL31" s="165"/>
      <c r="AM31" s="332"/>
      <c r="AN31" s="166"/>
      <c r="AO31" s="166"/>
      <c r="AP31" s="167"/>
      <c r="AQ31" s="165"/>
      <c r="AR31" s="332"/>
      <c r="AS31" s="166"/>
      <c r="AT31" s="166"/>
      <c r="AU31" s="167"/>
      <c r="AV31" s="165"/>
      <c r="AW31" s="166"/>
      <c r="AX31" s="166"/>
      <c r="AY31" s="166"/>
      <c r="AZ31" s="167"/>
      <c r="BA31" s="165"/>
      <c r="BB31" s="332"/>
      <c r="BC31" s="166"/>
      <c r="BD31" s="166"/>
      <c r="BE31" s="167"/>
      <c r="BF31" s="165"/>
      <c r="BG31" s="332"/>
      <c r="BH31" s="166"/>
      <c r="BI31" s="166"/>
      <c r="BJ31" s="167"/>
      <c r="BK31" s="165"/>
      <c r="BL31" s="332"/>
      <c r="BM31" s="166"/>
      <c r="BN31" s="166"/>
      <c r="BO31" s="167"/>
      <c r="BP31" s="165"/>
      <c r="BQ31" s="166"/>
      <c r="BR31" s="166"/>
      <c r="BS31" s="166"/>
      <c r="BT31" s="167"/>
      <c r="BU31" s="165"/>
      <c r="BV31" s="332"/>
      <c r="BW31" s="166"/>
      <c r="BX31" s="166"/>
      <c r="BY31" s="167"/>
      <c r="BZ31" s="165"/>
      <c r="CA31" s="166"/>
      <c r="CB31" s="166"/>
      <c r="CC31" s="335"/>
      <c r="CD31" s="167"/>
      <c r="CE31" s="165"/>
      <c r="CF31" s="166"/>
      <c r="CG31" s="166"/>
      <c r="CH31" s="166"/>
      <c r="CI31" s="167"/>
      <c r="CJ31" s="165"/>
      <c r="CK31" s="332"/>
      <c r="CL31" s="166"/>
      <c r="CM31" s="166"/>
      <c r="CN31" s="167"/>
      <c r="CO31" s="329"/>
      <c r="CQ31" s="292"/>
      <c r="CR31" s="293"/>
      <c r="CS31" s="293"/>
      <c r="CT31" s="293"/>
      <c r="CU31" s="294"/>
    </row>
    <row r="32" spans="1:99" ht="5.25" customHeight="1" x14ac:dyDescent="0.25">
      <c r="A32" s="40"/>
      <c r="B32" s="251"/>
      <c r="C32" s="165"/>
      <c r="D32" s="166"/>
      <c r="E32" s="166"/>
      <c r="F32" s="166"/>
      <c r="G32" s="167"/>
      <c r="H32" s="165"/>
      <c r="I32" s="166"/>
      <c r="J32" s="166"/>
      <c r="K32" s="166"/>
      <c r="L32" s="167"/>
      <c r="M32" s="165"/>
      <c r="N32" s="166"/>
      <c r="O32" s="166"/>
      <c r="P32" s="166"/>
      <c r="Q32" s="167"/>
      <c r="R32" s="165"/>
      <c r="S32" s="332"/>
      <c r="T32" s="166"/>
      <c r="U32" s="166"/>
      <c r="V32" s="167"/>
      <c r="W32" s="165"/>
      <c r="X32" s="332"/>
      <c r="Y32" s="166"/>
      <c r="Z32" s="166"/>
      <c r="AA32" s="167"/>
      <c r="AB32" s="165"/>
      <c r="AC32" s="332"/>
      <c r="AD32" s="166"/>
      <c r="AE32" s="166"/>
      <c r="AF32" s="167"/>
      <c r="AG32" s="165"/>
      <c r="AH32" s="332"/>
      <c r="AI32" s="166"/>
      <c r="AJ32" s="166"/>
      <c r="AK32" s="167"/>
      <c r="AL32" s="165"/>
      <c r="AM32" s="332"/>
      <c r="AN32" s="166"/>
      <c r="AO32" s="166"/>
      <c r="AP32" s="167"/>
      <c r="AQ32" s="165"/>
      <c r="AR32" s="332"/>
      <c r="AS32" s="166"/>
      <c r="AT32" s="166"/>
      <c r="AU32" s="167"/>
      <c r="AV32" s="165"/>
      <c r="AW32" s="166"/>
      <c r="AX32" s="166"/>
      <c r="AY32" s="166"/>
      <c r="AZ32" s="167"/>
      <c r="BA32" s="165"/>
      <c r="BB32" s="332"/>
      <c r="BC32" s="166"/>
      <c r="BD32" s="166"/>
      <c r="BE32" s="167"/>
      <c r="BF32" s="165"/>
      <c r="BG32" s="332"/>
      <c r="BH32" s="166"/>
      <c r="BI32" s="166"/>
      <c r="BJ32" s="167"/>
      <c r="BK32" s="165"/>
      <c r="BL32" s="332"/>
      <c r="BM32" s="166"/>
      <c r="BN32" s="166"/>
      <c r="BO32" s="167"/>
      <c r="BP32" s="165"/>
      <c r="BQ32" s="166"/>
      <c r="BR32" s="166"/>
      <c r="BS32" s="166"/>
      <c r="BT32" s="167"/>
      <c r="BU32" s="165"/>
      <c r="BV32" s="332"/>
      <c r="BW32" s="166"/>
      <c r="BX32" s="166"/>
      <c r="BY32" s="167"/>
      <c r="BZ32" s="165"/>
      <c r="CA32" s="166"/>
      <c r="CB32" s="166"/>
      <c r="CC32" s="335"/>
      <c r="CD32" s="167"/>
      <c r="CE32" s="165"/>
      <c r="CF32" s="166"/>
      <c r="CG32" s="166"/>
      <c r="CH32" s="166"/>
      <c r="CI32" s="167"/>
      <c r="CJ32" s="165"/>
      <c r="CK32" s="332"/>
      <c r="CL32" s="166"/>
      <c r="CM32" s="166"/>
      <c r="CN32" s="167"/>
      <c r="CO32" s="329"/>
      <c r="CQ32" s="292"/>
      <c r="CR32" s="293"/>
      <c r="CS32" s="293"/>
      <c r="CT32" s="293"/>
      <c r="CU32" s="294"/>
    </row>
    <row r="33" spans="1:99" x14ac:dyDescent="0.25">
      <c r="A33" s="48" t="s">
        <v>118</v>
      </c>
      <c r="B33" s="252"/>
      <c r="C33" s="165"/>
      <c r="D33" s="166"/>
      <c r="E33" s="166"/>
      <c r="F33" s="166"/>
      <c r="G33" s="167"/>
      <c r="H33" s="165"/>
      <c r="I33" s="166"/>
      <c r="J33" s="166"/>
      <c r="K33" s="166"/>
      <c r="L33" s="167"/>
      <c r="M33" s="165"/>
      <c r="N33" s="166"/>
      <c r="O33" s="166"/>
      <c r="P33" s="166"/>
      <c r="Q33" s="167"/>
      <c r="R33" s="165"/>
      <c r="S33" s="332"/>
      <c r="T33" s="166"/>
      <c r="U33" s="166"/>
      <c r="V33" s="167"/>
      <c r="W33" s="165"/>
      <c r="X33" s="332"/>
      <c r="Y33" s="166"/>
      <c r="Z33" s="166"/>
      <c r="AA33" s="167"/>
      <c r="AB33" s="165"/>
      <c r="AC33" s="332"/>
      <c r="AD33" s="166"/>
      <c r="AE33" s="166"/>
      <c r="AF33" s="167"/>
      <c r="AG33" s="165"/>
      <c r="AH33" s="332"/>
      <c r="AI33" s="166"/>
      <c r="AJ33" s="166"/>
      <c r="AK33" s="167"/>
      <c r="AL33" s="165"/>
      <c r="AM33" s="332"/>
      <c r="AN33" s="166"/>
      <c r="AO33" s="166"/>
      <c r="AP33" s="167"/>
      <c r="AQ33" s="165"/>
      <c r="AR33" s="332"/>
      <c r="AS33" s="166"/>
      <c r="AT33" s="166"/>
      <c r="AU33" s="167"/>
      <c r="AV33" s="165"/>
      <c r="AW33" s="166"/>
      <c r="AX33" s="166"/>
      <c r="AY33" s="166"/>
      <c r="AZ33" s="167"/>
      <c r="BA33" s="165"/>
      <c r="BB33" s="332"/>
      <c r="BC33" s="166"/>
      <c r="BD33" s="166"/>
      <c r="BE33" s="167"/>
      <c r="BF33" s="165"/>
      <c r="BG33" s="332"/>
      <c r="BH33" s="166"/>
      <c r="BI33" s="166"/>
      <c r="BJ33" s="167"/>
      <c r="BK33" s="165"/>
      <c r="BL33" s="332"/>
      <c r="BM33" s="166"/>
      <c r="BN33" s="166"/>
      <c r="BO33" s="167"/>
      <c r="BP33" s="165"/>
      <c r="BQ33" s="166"/>
      <c r="BR33" s="166"/>
      <c r="BS33" s="166"/>
      <c r="BT33" s="167"/>
      <c r="BU33" s="165"/>
      <c r="BV33" s="332"/>
      <c r="BW33" s="166"/>
      <c r="BX33" s="166"/>
      <c r="BY33" s="167"/>
      <c r="BZ33" s="165"/>
      <c r="CA33" s="166"/>
      <c r="CB33" s="166"/>
      <c r="CC33" s="335"/>
      <c r="CD33" s="167"/>
      <c r="CE33" s="165"/>
      <c r="CF33" s="166"/>
      <c r="CG33" s="166"/>
      <c r="CH33" s="166"/>
      <c r="CI33" s="167"/>
      <c r="CJ33" s="165"/>
      <c r="CK33" s="332"/>
      <c r="CL33" s="166"/>
      <c r="CM33" s="166"/>
      <c r="CN33" s="167"/>
      <c r="CO33" s="329"/>
      <c r="CQ33" s="292"/>
      <c r="CR33" s="293"/>
      <c r="CS33" s="293"/>
      <c r="CT33" s="293"/>
      <c r="CU33" s="294"/>
    </row>
    <row r="34" spans="1:99" ht="5.25" customHeight="1" x14ac:dyDescent="0.25">
      <c r="A34" s="40"/>
      <c r="B34" s="251"/>
      <c r="C34" s="165"/>
      <c r="D34" s="166"/>
      <c r="E34" s="166"/>
      <c r="F34" s="166"/>
      <c r="G34" s="167"/>
      <c r="H34" s="165"/>
      <c r="I34" s="166"/>
      <c r="J34" s="166"/>
      <c r="K34" s="166"/>
      <c r="L34" s="167"/>
      <c r="M34" s="165"/>
      <c r="N34" s="166"/>
      <c r="O34" s="166"/>
      <c r="P34" s="166"/>
      <c r="Q34" s="167"/>
      <c r="R34" s="165"/>
      <c r="S34" s="332"/>
      <c r="T34" s="166"/>
      <c r="U34" s="166"/>
      <c r="V34" s="167"/>
      <c r="W34" s="165"/>
      <c r="X34" s="332"/>
      <c r="Y34" s="166"/>
      <c r="Z34" s="166"/>
      <c r="AA34" s="167"/>
      <c r="AB34" s="165"/>
      <c r="AC34" s="332"/>
      <c r="AD34" s="166"/>
      <c r="AE34" s="166"/>
      <c r="AF34" s="167"/>
      <c r="AG34" s="165"/>
      <c r="AH34" s="332"/>
      <c r="AI34" s="166"/>
      <c r="AJ34" s="166"/>
      <c r="AK34" s="167"/>
      <c r="AL34" s="165"/>
      <c r="AM34" s="332"/>
      <c r="AN34" s="166"/>
      <c r="AO34" s="166"/>
      <c r="AP34" s="167"/>
      <c r="AQ34" s="165"/>
      <c r="AR34" s="332"/>
      <c r="AS34" s="166"/>
      <c r="AT34" s="166"/>
      <c r="AU34" s="167"/>
      <c r="AV34" s="165"/>
      <c r="AW34" s="166"/>
      <c r="AX34" s="166"/>
      <c r="AY34" s="166"/>
      <c r="AZ34" s="167"/>
      <c r="BA34" s="165"/>
      <c r="BB34" s="332"/>
      <c r="BC34" s="166"/>
      <c r="BD34" s="166"/>
      <c r="BE34" s="167"/>
      <c r="BF34" s="165"/>
      <c r="BG34" s="332"/>
      <c r="BH34" s="166"/>
      <c r="BI34" s="166"/>
      <c r="BJ34" s="167"/>
      <c r="BK34" s="165"/>
      <c r="BL34" s="332"/>
      <c r="BM34" s="166"/>
      <c r="BN34" s="166"/>
      <c r="BO34" s="167"/>
      <c r="BP34" s="165"/>
      <c r="BQ34" s="166"/>
      <c r="BR34" s="166"/>
      <c r="BS34" s="166"/>
      <c r="BT34" s="167"/>
      <c r="BU34" s="165"/>
      <c r="BV34" s="332"/>
      <c r="BW34" s="166"/>
      <c r="BX34" s="166"/>
      <c r="BY34" s="167"/>
      <c r="BZ34" s="165"/>
      <c r="CA34" s="166"/>
      <c r="CB34" s="166"/>
      <c r="CC34" s="335"/>
      <c r="CD34" s="167"/>
      <c r="CE34" s="165"/>
      <c r="CF34" s="166"/>
      <c r="CG34" s="166"/>
      <c r="CH34" s="166"/>
      <c r="CI34" s="167"/>
      <c r="CJ34" s="165"/>
      <c r="CK34" s="332"/>
      <c r="CL34" s="166"/>
      <c r="CM34" s="166"/>
      <c r="CN34" s="167"/>
      <c r="CO34" s="329"/>
      <c r="CQ34" s="292"/>
      <c r="CR34" s="293"/>
      <c r="CS34" s="293"/>
      <c r="CT34" s="293"/>
      <c r="CU34" s="294"/>
    </row>
    <row r="35" spans="1:99" x14ac:dyDescent="0.25">
      <c r="A35" s="49"/>
      <c r="B35" s="47"/>
      <c r="C35" s="165"/>
      <c r="D35" s="166"/>
      <c r="E35" s="166"/>
      <c r="F35" s="166"/>
      <c r="G35" s="167"/>
      <c r="H35" s="165"/>
      <c r="I35" s="166"/>
      <c r="J35" s="166"/>
      <c r="K35" s="166"/>
      <c r="L35" s="167"/>
      <c r="M35" s="165"/>
      <c r="N35" s="166"/>
      <c r="O35" s="166"/>
      <c r="P35" s="166"/>
      <c r="Q35" s="167"/>
      <c r="R35" s="165"/>
      <c r="S35" s="332"/>
      <c r="T35" s="166"/>
      <c r="U35" s="166"/>
      <c r="V35" s="167"/>
      <c r="W35" s="165"/>
      <c r="X35" s="332"/>
      <c r="Y35" s="166"/>
      <c r="Z35" s="166"/>
      <c r="AA35" s="167"/>
      <c r="AB35" s="165"/>
      <c r="AC35" s="332"/>
      <c r="AD35" s="166"/>
      <c r="AE35" s="166"/>
      <c r="AF35" s="167"/>
      <c r="AG35" s="165"/>
      <c r="AH35" s="332"/>
      <c r="AI35" s="166"/>
      <c r="AJ35" s="166"/>
      <c r="AK35" s="167"/>
      <c r="AL35" s="165"/>
      <c r="AM35" s="332"/>
      <c r="AN35" s="166"/>
      <c r="AO35" s="166"/>
      <c r="AP35" s="167"/>
      <c r="AQ35" s="165"/>
      <c r="AR35" s="332"/>
      <c r="AS35" s="166"/>
      <c r="AT35" s="166"/>
      <c r="AU35" s="167"/>
      <c r="AV35" s="165"/>
      <c r="AW35" s="166"/>
      <c r="AX35" s="166"/>
      <c r="AY35" s="166"/>
      <c r="AZ35" s="167"/>
      <c r="BA35" s="165"/>
      <c r="BB35" s="332"/>
      <c r="BC35" s="166"/>
      <c r="BD35" s="166"/>
      <c r="BE35" s="167"/>
      <c r="BF35" s="165"/>
      <c r="BG35" s="332"/>
      <c r="BH35" s="166"/>
      <c r="BI35" s="166"/>
      <c r="BJ35" s="167"/>
      <c r="BK35" s="165"/>
      <c r="BL35" s="332"/>
      <c r="BM35" s="166"/>
      <c r="BN35" s="166"/>
      <c r="BO35" s="167"/>
      <c r="BP35" s="165"/>
      <c r="BQ35" s="166"/>
      <c r="BR35" s="166"/>
      <c r="BS35" s="166"/>
      <c r="BT35" s="167"/>
      <c r="BU35" s="165"/>
      <c r="BV35" s="332"/>
      <c r="BW35" s="166"/>
      <c r="BX35" s="166"/>
      <c r="BY35" s="167"/>
      <c r="BZ35" s="165"/>
      <c r="CA35" s="166"/>
      <c r="CB35" s="166"/>
      <c r="CC35" s="335"/>
      <c r="CD35" s="167"/>
      <c r="CE35" s="165"/>
      <c r="CF35" s="166"/>
      <c r="CG35" s="166"/>
      <c r="CH35" s="166"/>
      <c r="CI35" s="167"/>
      <c r="CJ35" s="165"/>
      <c r="CK35" s="332"/>
      <c r="CL35" s="166"/>
      <c r="CM35" s="166"/>
      <c r="CN35" s="167"/>
      <c r="CO35" s="329"/>
      <c r="CQ35" s="292"/>
      <c r="CR35" s="293"/>
      <c r="CS35" s="293"/>
      <c r="CT35" s="293"/>
      <c r="CU35" s="294"/>
    </row>
    <row r="36" spans="1:99" ht="5.25" customHeight="1" x14ac:dyDescent="0.25">
      <c r="A36" s="40"/>
      <c r="B36" s="251"/>
      <c r="C36" s="165"/>
      <c r="D36" s="166"/>
      <c r="E36" s="166"/>
      <c r="F36" s="166"/>
      <c r="G36" s="167"/>
      <c r="H36" s="165"/>
      <c r="I36" s="166"/>
      <c r="J36" s="166"/>
      <c r="K36" s="166"/>
      <c r="L36" s="167"/>
      <c r="M36" s="165"/>
      <c r="N36" s="166"/>
      <c r="O36" s="166"/>
      <c r="P36" s="166"/>
      <c r="Q36" s="167"/>
      <c r="R36" s="165"/>
      <c r="S36" s="332"/>
      <c r="T36" s="166"/>
      <c r="U36" s="166"/>
      <c r="V36" s="167"/>
      <c r="W36" s="165"/>
      <c r="X36" s="332"/>
      <c r="Y36" s="166"/>
      <c r="Z36" s="166"/>
      <c r="AA36" s="167"/>
      <c r="AB36" s="165"/>
      <c r="AC36" s="332"/>
      <c r="AD36" s="166"/>
      <c r="AE36" s="166"/>
      <c r="AF36" s="167"/>
      <c r="AG36" s="165"/>
      <c r="AH36" s="332"/>
      <c r="AI36" s="166"/>
      <c r="AJ36" s="166"/>
      <c r="AK36" s="167"/>
      <c r="AL36" s="165"/>
      <c r="AM36" s="332"/>
      <c r="AN36" s="166"/>
      <c r="AO36" s="166"/>
      <c r="AP36" s="167"/>
      <c r="AQ36" s="165"/>
      <c r="AR36" s="332"/>
      <c r="AS36" s="166"/>
      <c r="AT36" s="166"/>
      <c r="AU36" s="167"/>
      <c r="AV36" s="165"/>
      <c r="AW36" s="166"/>
      <c r="AX36" s="166"/>
      <c r="AY36" s="166"/>
      <c r="AZ36" s="167"/>
      <c r="BA36" s="165"/>
      <c r="BB36" s="332"/>
      <c r="BC36" s="166"/>
      <c r="BD36" s="166"/>
      <c r="BE36" s="167"/>
      <c r="BF36" s="165"/>
      <c r="BG36" s="332"/>
      <c r="BH36" s="166"/>
      <c r="BI36" s="166"/>
      <c r="BJ36" s="167"/>
      <c r="BK36" s="165"/>
      <c r="BL36" s="332"/>
      <c r="BM36" s="166"/>
      <c r="BN36" s="166"/>
      <c r="BO36" s="167"/>
      <c r="BP36" s="165"/>
      <c r="BQ36" s="166"/>
      <c r="BR36" s="166"/>
      <c r="BS36" s="166"/>
      <c r="BT36" s="167"/>
      <c r="BU36" s="165"/>
      <c r="BV36" s="332"/>
      <c r="BW36" s="166"/>
      <c r="BX36" s="166"/>
      <c r="BY36" s="167"/>
      <c r="BZ36" s="165"/>
      <c r="CA36" s="166"/>
      <c r="CB36" s="166"/>
      <c r="CC36" s="335"/>
      <c r="CD36" s="167"/>
      <c r="CE36" s="165"/>
      <c r="CF36" s="166"/>
      <c r="CG36" s="166"/>
      <c r="CH36" s="166"/>
      <c r="CI36" s="167"/>
      <c r="CJ36" s="165"/>
      <c r="CK36" s="332"/>
      <c r="CL36" s="166"/>
      <c r="CM36" s="166"/>
      <c r="CN36" s="167"/>
      <c r="CO36" s="329"/>
      <c r="CQ36" s="292"/>
      <c r="CR36" s="293"/>
      <c r="CS36" s="293"/>
      <c r="CT36" s="293"/>
      <c r="CU36" s="294"/>
    </row>
    <row r="37" spans="1:99" x14ac:dyDescent="0.25">
      <c r="A37" s="49"/>
      <c r="B37" s="47"/>
      <c r="C37" s="165"/>
      <c r="D37" s="166"/>
      <c r="E37" s="166"/>
      <c r="F37" s="166"/>
      <c r="G37" s="167"/>
      <c r="H37" s="165"/>
      <c r="I37" s="166"/>
      <c r="J37" s="166"/>
      <c r="K37" s="166"/>
      <c r="L37" s="167"/>
      <c r="M37" s="165"/>
      <c r="N37" s="166"/>
      <c r="O37" s="166"/>
      <c r="P37" s="166"/>
      <c r="Q37" s="167"/>
      <c r="R37" s="165"/>
      <c r="S37" s="332"/>
      <c r="T37" s="166"/>
      <c r="U37" s="166"/>
      <c r="V37" s="167"/>
      <c r="W37" s="165"/>
      <c r="X37" s="332"/>
      <c r="Y37" s="166"/>
      <c r="Z37" s="166"/>
      <c r="AA37" s="167"/>
      <c r="AB37" s="165"/>
      <c r="AC37" s="332"/>
      <c r="AD37" s="166"/>
      <c r="AE37" s="166"/>
      <c r="AF37" s="167"/>
      <c r="AG37" s="165"/>
      <c r="AH37" s="332"/>
      <c r="AI37" s="166"/>
      <c r="AJ37" s="166"/>
      <c r="AK37" s="167"/>
      <c r="AL37" s="165"/>
      <c r="AM37" s="332"/>
      <c r="AN37" s="166"/>
      <c r="AO37" s="166"/>
      <c r="AP37" s="167"/>
      <c r="AQ37" s="165"/>
      <c r="AR37" s="332"/>
      <c r="AS37" s="166"/>
      <c r="AT37" s="166"/>
      <c r="AU37" s="167"/>
      <c r="AV37" s="165"/>
      <c r="AW37" s="166"/>
      <c r="AX37" s="166"/>
      <c r="AY37" s="166"/>
      <c r="AZ37" s="167"/>
      <c r="BA37" s="165"/>
      <c r="BB37" s="332"/>
      <c r="BC37" s="166"/>
      <c r="BD37" s="166"/>
      <c r="BE37" s="167"/>
      <c r="BF37" s="165"/>
      <c r="BG37" s="332"/>
      <c r="BH37" s="166"/>
      <c r="BI37" s="166"/>
      <c r="BJ37" s="167"/>
      <c r="BK37" s="165"/>
      <c r="BL37" s="332"/>
      <c r="BM37" s="166"/>
      <c r="BN37" s="166"/>
      <c r="BO37" s="167"/>
      <c r="BP37" s="165"/>
      <c r="BQ37" s="166"/>
      <c r="BR37" s="166"/>
      <c r="BS37" s="166"/>
      <c r="BT37" s="167"/>
      <c r="BU37" s="165"/>
      <c r="BV37" s="332"/>
      <c r="BW37" s="166"/>
      <c r="BX37" s="166"/>
      <c r="BY37" s="167"/>
      <c r="BZ37" s="165"/>
      <c r="CA37" s="166"/>
      <c r="CB37" s="166"/>
      <c r="CC37" s="335"/>
      <c r="CD37" s="167"/>
      <c r="CE37" s="165"/>
      <c r="CF37" s="166"/>
      <c r="CG37" s="166"/>
      <c r="CH37" s="166"/>
      <c r="CI37" s="167"/>
      <c r="CJ37" s="165"/>
      <c r="CK37" s="332"/>
      <c r="CL37" s="166"/>
      <c r="CM37" s="166"/>
      <c r="CN37" s="167"/>
      <c r="CO37" s="329"/>
      <c r="CQ37" s="292"/>
      <c r="CR37" s="293"/>
      <c r="CS37" s="293"/>
      <c r="CT37" s="293"/>
      <c r="CU37" s="294"/>
    </row>
    <row r="38" spans="1:99" ht="5.25" customHeight="1" x14ac:dyDescent="0.25">
      <c r="A38" s="40"/>
      <c r="B38" s="250"/>
      <c r="C38" s="165"/>
      <c r="D38" s="166"/>
      <c r="E38" s="166"/>
      <c r="F38" s="166"/>
      <c r="G38" s="167"/>
      <c r="H38" s="165"/>
      <c r="I38" s="166"/>
      <c r="J38" s="166"/>
      <c r="K38" s="166"/>
      <c r="L38" s="167"/>
      <c r="M38" s="165"/>
      <c r="N38" s="166"/>
      <c r="O38" s="166"/>
      <c r="P38" s="166"/>
      <c r="Q38" s="167"/>
      <c r="R38" s="165"/>
      <c r="S38" s="332"/>
      <c r="T38" s="166"/>
      <c r="U38" s="166"/>
      <c r="V38" s="167"/>
      <c r="W38" s="165"/>
      <c r="X38" s="332"/>
      <c r="Y38" s="166"/>
      <c r="Z38" s="166"/>
      <c r="AA38" s="167"/>
      <c r="AB38" s="165"/>
      <c r="AC38" s="332"/>
      <c r="AD38" s="166"/>
      <c r="AE38" s="166"/>
      <c r="AF38" s="167"/>
      <c r="AG38" s="165"/>
      <c r="AH38" s="332"/>
      <c r="AI38" s="166"/>
      <c r="AJ38" s="166"/>
      <c r="AK38" s="167"/>
      <c r="AL38" s="165"/>
      <c r="AM38" s="332"/>
      <c r="AN38" s="166"/>
      <c r="AO38" s="166"/>
      <c r="AP38" s="167"/>
      <c r="AQ38" s="165"/>
      <c r="AR38" s="332"/>
      <c r="AS38" s="166"/>
      <c r="AT38" s="166"/>
      <c r="AU38" s="167"/>
      <c r="AV38" s="165"/>
      <c r="AW38" s="166"/>
      <c r="AX38" s="166"/>
      <c r="AY38" s="166"/>
      <c r="AZ38" s="167"/>
      <c r="BA38" s="165"/>
      <c r="BB38" s="332"/>
      <c r="BC38" s="166"/>
      <c r="BD38" s="166"/>
      <c r="BE38" s="167"/>
      <c r="BF38" s="165"/>
      <c r="BG38" s="332"/>
      <c r="BH38" s="166"/>
      <c r="BI38" s="166"/>
      <c r="BJ38" s="167"/>
      <c r="BK38" s="165"/>
      <c r="BL38" s="332"/>
      <c r="BM38" s="166"/>
      <c r="BN38" s="166"/>
      <c r="BO38" s="167"/>
      <c r="BP38" s="165"/>
      <c r="BQ38" s="166"/>
      <c r="BR38" s="166"/>
      <c r="BS38" s="166"/>
      <c r="BT38" s="167"/>
      <c r="BU38" s="165"/>
      <c r="BV38" s="332"/>
      <c r="BW38" s="166"/>
      <c r="BX38" s="166"/>
      <c r="BY38" s="167"/>
      <c r="BZ38" s="165"/>
      <c r="CA38" s="166"/>
      <c r="CB38" s="166"/>
      <c r="CC38" s="335"/>
      <c r="CD38" s="167"/>
      <c r="CE38" s="165"/>
      <c r="CF38" s="166"/>
      <c r="CG38" s="166"/>
      <c r="CH38" s="166"/>
      <c r="CI38" s="167"/>
      <c r="CJ38" s="165"/>
      <c r="CK38" s="332"/>
      <c r="CL38" s="166"/>
      <c r="CM38" s="166"/>
      <c r="CN38" s="167"/>
      <c r="CO38" s="329"/>
      <c r="CQ38" s="292"/>
      <c r="CR38" s="293"/>
      <c r="CS38" s="293"/>
      <c r="CT38" s="293"/>
      <c r="CU38" s="294"/>
    </row>
    <row r="39" spans="1:99" x14ac:dyDescent="0.25">
      <c r="A39" s="49"/>
      <c r="B39" s="47"/>
      <c r="C39" s="165"/>
      <c r="D39" s="166"/>
      <c r="E39" s="166"/>
      <c r="F39" s="166"/>
      <c r="G39" s="167"/>
      <c r="H39" s="165"/>
      <c r="I39" s="166"/>
      <c r="J39" s="166"/>
      <c r="K39" s="166"/>
      <c r="L39" s="167"/>
      <c r="M39" s="165"/>
      <c r="N39" s="166"/>
      <c r="O39" s="166"/>
      <c r="P39" s="166"/>
      <c r="Q39" s="167"/>
      <c r="R39" s="165"/>
      <c r="S39" s="332"/>
      <c r="T39" s="166"/>
      <c r="U39" s="166"/>
      <c r="V39" s="167"/>
      <c r="W39" s="165"/>
      <c r="X39" s="332"/>
      <c r="Y39" s="166"/>
      <c r="Z39" s="166"/>
      <c r="AA39" s="167"/>
      <c r="AB39" s="165"/>
      <c r="AC39" s="332"/>
      <c r="AD39" s="166"/>
      <c r="AE39" s="166"/>
      <c r="AF39" s="167"/>
      <c r="AG39" s="165"/>
      <c r="AH39" s="332"/>
      <c r="AI39" s="166"/>
      <c r="AJ39" s="166"/>
      <c r="AK39" s="167"/>
      <c r="AL39" s="165"/>
      <c r="AM39" s="332"/>
      <c r="AN39" s="166"/>
      <c r="AO39" s="166"/>
      <c r="AP39" s="167"/>
      <c r="AQ39" s="165"/>
      <c r="AR39" s="332"/>
      <c r="AS39" s="166"/>
      <c r="AT39" s="166"/>
      <c r="AU39" s="167"/>
      <c r="AV39" s="165"/>
      <c r="AW39" s="166"/>
      <c r="AX39" s="166"/>
      <c r="AY39" s="166"/>
      <c r="AZ39" s="167"/>
      <c r="BA39" s="165"/>
      <c r="BB39" s="332"/>
      <c r="BC39" s="166"/>
      <c r="BD39" s="166"/>
      <c r="BE39" s="167"/>
      <c r="BF39" s="165"/>
      <c r="BG39" s="332"/>
      <c r="BH39" s="166"/>
      <c r="BI39" s="166"/>
      <c r="BJ39" s="167"/>
      <c r="BK39" s="165"/>
      <c r="BL39" s="332"/>
      <c r="BM39" s="166"/>
      <c r="BN39" s="166"/>
      <c r="BO39" s="167"/>
      <c r="BP39" s="165"/>
      <c r="BQ39" s="166"/>
      <c r="BR39" s="166"/>
      <c r="BS39" s="166"/>
      <c r="BT39" s="167"/>
      <c r="BU39" s="165"/>
      <c r="BV39" s="332"/>
      <c r="BW39" s="166"/>
      <c r="BX39" s="166"/>
      <c r="BY39" s="167"/>
      <c r="BZ39" s="165"/>
      <c r="CA39" s="166"/>
      <c r="CB39" s="166"/>
      <c r="CC39" s="335"/>
      <c r="CD39" s="167"/>
      <c r="CE39" s="165"/>
      <c r="CF39" s="166"/>
      <c r="CG39" s="166"/>
      <c r="CH39" s="166"/>
      <c r="CI39" s="167"/>
      <c r="CJ39" s="165"/>
      <c r="CK39" s="332"/>
      <c r="CL39" s="166"/>
      <c r="CM39" s="166"/>
      <c r="CN39" s="167"/>
      <c r="CO39" s="329"/>
      <c r="CQ39" s="292"/>
      <c r="CR39" s="293"/>
      <c r="CS39" s="293"/>
      <c r="CT39" s="293"/>
      <c r="CU39" s="294"/>
    </row>
    <row r="40" spans="1:99" ht="5.25" customHeight="1" thickBot="1" x14ac:dyDescent="0.3">
      <c r="A40" s="41"/>
      <c r="B40" s="253"/>
      <c r="C40" s="168"/>
      <c r="D40" s="169"/>
      <c r="E40" s="169"/>
      <c r="F40" s="169"/>
      <c r="G40" s="170"/>
      <c r="H40" s="168"/>
      <c r="I40" s="169"/>
      <c r="J40" s="169"/>
      <c r="K40" s="169"/>
      <c r="L40" s="170"/>
      <c r="M40" s="168"/>
      <c r="N40" s="169"/>
      <c r="O40" s="169"/>
      <c r="P40" s="169"/>
      <c r="Q40" s="170"/>
      <c r="R40" s="168"/>
      <c r="S40" s="333"/>
      <c r="T40" s="169"/>
      <c r="U40" s="169"/>
      <c r="V40" s="170"/>
      <c r="W40" s="168"/>
      <c r="X40" s="333"/>
      <c r="Y40" s="169"/>
      <c r="Z40" s="169"/>
      <c r="AA40" s="170"/>
      <c r="AB40" s="168"/>
      <c r="AC40" s="333"/>
      <c r="AD40" s="169"/>
      <c r="AE40" s="169"/>
      <c r="AF40" s="170"/>
      <c r="AG40" s="168"/>
      <c r="AH40" s="333"/>
      <c r="AI40" s="169"/>
      <c r="AJ40" s="169"/>
      <c r="AK40" s="170"/>
      <c r="AL40" s="168"/>
      <c r="AM40" s="333"/>
      <c r="AN40" s="169"/>
      <c r="AO40" s="169"/>
      <c r="AP40" s="170"/>
      <c r="AQ40" s="168"/>
      <c r="AR40" s="333"/>
      <c r="AS40" s="169"/>
      <c r="AT40" s="169"/>
      <c r="AU40" s="170"/>
      <c r="AV40" s="168"/>
      <c r="AW40" s="169"/>
      <c r="AX40" s="169"/>
      <c r="AY40" s="169"/>
      <c r="AZ40" s="170"/>
      <c r="BA40" s="168"/>
      <c r="BB40" s="333"/>
      <c r="BC40" s="169"/>
      <c r="BD40" s="169"/>
      <c r="BE40" s="170"/>
      <c r="BF40" s="168"/>
      <c r="BG40" s="333"/>
      <c r="BH40" s="169"/>
      <c r="BI40" s="169"/>
      <c r="BJ40" s="170"/>
      <c r="BK40" s="168"/>
      <c r="BL40" s="333"/>
      <c r="BM40" s="169"/>
      <c r="BN40" s="169"/>
      <c r="BO40" s="170"/>
      <c r="BP40" s="168"/>
      <c r="BQ40" s="169"/>
      <c r="BR40" s="169"/>
      <c r="BS40" s="169"/>
      <c r="BT40" s="170"/>
      <c r="BU40" s="168"/>
      <c r="BV40" s="333"/>
      <c r="BW40" s="169"/>
      <c r="BX40" s="169"/>
      <c r="BY40" s="170"/>
      <c r="BZ40" s="168"/>
      <c r="CA40" s="169"/>
      <c r="CB40" s="169"/>
      <c r="CC40" s="336"/>
      <c r="CD40" s="170"/>
      <c r="CE40" s="168"/>
      <c r="CF40" s="169"/>
      <c r="CG40" s="169"/>
      <c r="CH40" s="169"/>
      <c r="CI40" s="170"/>
      <c r="CJ40" s="168"/>
      <c r="CK40" s="333"/>
      <c r="CL40" s="169"/>
      <c r="CM40" s="169"/>
      <c r="CN40" s="170"/>
      <c r="CO40" s="329"/>
      <c r="CQ40" s="295"/>
      <c r="CR40" s="296"/>
      <c r="CS40" s="296"/>
      <c r="CT40" s="296"/>
      <c r="CU40" s="297"/>
    </row>
    <row r="41" spans="1:99" ht="12.75" customHeight="1" x14ac:dyDescent="0.25"/>
    <row r="42" spans="1:99" ht="12.75" customHeight="1" x14ac:dyDescent="0.2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</row>
    <row r="43" spans="1:99" ht="12.75" customHeight="1" x14ac:dyDescent="0.2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161"/>
      <c r="CL43" s="161"/>
      <c r="CM43" s="161"/>
      <c r="CN43" s="161"/>
      <c r="CO43" s="161"/>
    </row>
    <row r="44" spans="1:99" ht="12.75" customHeight="1" x14ac:dyDescent="0.2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</row>
    <row r="45" spans="1:99" ht="12.75" customHeight="1" x14ac:dyDescent="0.2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  <c r="CJ45" s="161"/>
      <c r="CK45" s="161"/>
      <c r="CL45" s="161"/>
      <c r="CM45" s="161"/>
      <c r="CN45" s="161"/>
      <c r="CO45" s="161"/>
    </row>
    <row r="46" spans="1:99" ht="12.75" customHeight="1" x14ac:dyDescent="0.2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1"/>
      <c r="CM46" s="161"/>
      <c r="CN46" s="161"/>
      <c r="CO46" s="161"/>
    </row>
    <row r="47" spans="1:99" ht="12.75" customHeight="1" x14ac:dyDescent="0.2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</row>
    <row r="48" spans="1:99" ht="12.75" customHeight="1" x14ac:dyDescent="0.2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</row>
    <row r="49" spans="1:93" ht="12.75" customHeight="1" x14ac:dyDescent="0.2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</row>
    <row r="50" spans="1:93" ht="12.75" customHeight="1" x14ac:dyDescent="0.2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</row>
    <row r="51" spans="1:93" ht="12.75" customHeight="1" x14ac:dyDescent="0.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</row>
    <row r="52" spans="1:93" ht="12.75" customHeight="1" x14ac:dyDescent="0.2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</row>
    <row r="53" spans="1:93" ht="12.75" customHeight="1" x14ac:dyDescent="0.2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</row>
    <row r="54" spans="1:93" ht="12.75" customHeight="1" x14ac:dyDescent="0.2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</row>
    <row r="55" spans="1:93" ht="12.75" customHeight="1" x14ac:dyDescent="0.2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</row>
    <row r="56" spans="1:93" ht="12.75" customHeight="1" x14ac:dyDescent="0.2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</row>
    <row r="57" spans="1:93" ht="12.75" customHeight="1" x14ac:dyDescent="0.2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</row>
    <row r="58" spans="1:93" ht="12.75" customHeight="1" x14ac:dyDescent="0.2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</row>
    <row r="59" spans="1:93" ht="12.75" customHeight="1" x14ac:dyDescent="0.2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</row>
    <row r="60" spans="1:93" ht="12.75" customHeight="1" x14ac:dyDescent="0.25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</row>
    <row r="61" spans="1:93" ht="12.75" customHeight="1" x14ac:dyDescent="0.25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</row>
    <row r="62" spans="1:93" ht="12.75" customHeight="1" x14ac:dyDescent="0.25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</row>
    <row r="63" spans="1:93" ht="12.75" customHeight="1" x14ac:dyDescent="0.25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</row>
    <row r="64" spans="1:93" x14ac:dyDescent="0.25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</row>
    <row r="65" spans="1:93" x14ac:dyDescent="0.25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</row>
    <row r="66" spans="1:93" ht="12.75" customHeight="1" x14ac:dyDescent="0.25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</row>
    <row r="67" spans="1:93" x14ac:dyDescent="0.2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</row>
    <row r="68" spans="1:93" x14ac:dyDescent="0.25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</row>
  </sheetData>
  <mergeCells count="26">
    <mergeCell ref="CQ12:CU12"/>
    <mergeCell ref="A5:CN5"/>
    <mergeCell ref="C13:G13"/>
    <mergeCell ref="H13:L13"/>
    <mergeCell ref="M13:Q13"/>
    <mergeCell ref="R13:V13"/>
    <mergeCell ref="W13:AA13"/>
    <mergeCell ref="BU13:BY13"/>
    <mergeCell ref="AB13:AF13"/>
    <mergeCell ref="AG13:AK13"/>
    <mergeCell ref="AL13:AP13"/>
    <mergeCell ref="AQ13:AU13"/>
    <mergeCell ref="AV13:AZ13"/>
    <mergeCell ref="B7:L7"/>
    <mergeCell ref="B8:L8"/>
    <mergeCell ref="B9:L9"/>
    <mergeCell ref="B10:L10"/>
    <mergeCell ref="BZ13:CD13"/>
    <mergeCell ref="CE13:CI13"/>
    <mergeCell ref="CJ13:CN13"/>
    <mergeCell ref="BA13:BE13"/>
    <mergeCell ref="BF13:BJ13"/>
    <mergeCell ref="BK13:BO13"/>
    <mergeCell ref="BP13:BT13"/>
    <mergeCell ref="B11:L11"/>
    <mergeCell ref="A13:B13"/>
  </mergeCells>
  <pageMargins left="0.70866141732283472" right="0.70866141732283472" top="0.39370078740157483" bottom="0.74803149606299213" header="0.31496062992125984" footer="0.31496062992125984"/>
  <pageSetup paperSize="8" orientation="landscape" r:id="rId1"/>
  <headerFooter>
    <oddFooter>&amp;RSide &amp;P af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/>
  <dimension ref="A1:AM43"/>
  <sheetViews>
    <sheetView showGridLines="0" view="pageLayout" zoomScale="110" zoomScaleNormal="100" zoomScalePageLayoutView="110" workbookViewId="0">
      <selection activeCell="A14" sqref="A14"/>
    </sheetView>
  </sheetViews>
  <sheetFormatPr defaultColWidth="9" defaultRowHeight="13.2" x14ac:dyDescent="0.25"/>
  <cols>
    <col min="1" max="4" width="10.44140625" customWidth="1"/>
    <col min="5" max="9" width="11.88671875" customWidth="1"/>
    <col min="10" max="10" width="31.6640625" customWidth="1"/>
    <col min="11" max="11" width="8.5546875" customWidth="1"/>
    <col min="12" max="12" width="10.88671875" customWidth="1"/>
    <col min="13" max="13" width="10" customWidth="1"/>
    <col min="14" max="14" width="10.33203125" customWidth="1"/>
    <col min="15" max="15" width="7" bestFit="1" customWidth="1"/>
    <col min="16" max="16" width="8.33203125" customWidth="1"/>
    <col min="17" max="17" width="8.5546875" customWidth="1"/>
  </cols>
  <sheetData>
    <row r="1" spans="1:39" s="119" customFormat="1" ht="22.8" x14ac:dyDescent="0.4">
      <c r="A1" s="123" t="s">
        <v>127</v>
      </c>
      <c r="K1" s="124"/>
      <c r="L1" s="124"/>
      <c r="Q1" s="327" t="str">
        <f>'Bilag 1 Kvalitetsplan'!$G$1</f>
        <v>Fremdriftsrapport nr. X  for perioden xx.xx.xxxx - xx.xx.xxxx</v>
      </c>
    </row>
    <row r="2" spans="1:39" s="119" customFormat="1" ht="15.6" x14ac:dyDescent="0.3">
      <c r="A2" s="124" t="str">
        <f>'Bilag 1 Kvalitetsplan'!A2</f>
        <v>&lt;Strækning&gt;</v>
      </c>
    </row>
    <row r="3" spans="1:39" s="119" customFormat="1" ht="15.6" x14ac:dyDescent="0.3">
      <c r="A3" s="124" t="str">
        <f>'Bilag 1 Kvalitetsplan'!A3</f>
        <v>&lt;Etape&gt;</v>
      </c>
    </row>
    <row r="4" spans="1:39" s="119" customFormat="1" ht="22.35" customHeight="1" x14ac:dyDescent="0.25">
      <c r="A4" s="125" t="str">
        <f>'Bilag 1 Kvalitetsplan'!A4</f>
        <v>Rådgiver &lt;Rådgiver&gt;</v>
      </c>
      <c r="B4" s="1"/>
    </row>
    <row r="5" spans="1:39" ht="21" x14ac:dyDescent="0.25">
      <c r="A5" s="53" t="s">
        <v>129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108"/>
      <c r="P5" s="53"/>
      <c r="Q5" s="5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"/>
      <c r="AG5" s="3"/>
      <c r="AH5" s="3"/>
      <c r="AI5" s="3"/>
      <c r="AJ5" s="1"/>
      <c r="AK5" s="1"/>
      <c r="AL5" s="1"/>
      <c r="AM5" s="1"/>
    </row>
    <row r="6" spans="1:39" ht="21" x14ac:dyDescent="0.25"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5" customHeight="1" x14ac:dyDescent="0.25">
      <c r="A7" s="21" t="str">
        <f>'Bilag 1 Kvalitetsplan'!A7</f>
        <v>360° sagSnr.</v>
      </c>
      <c r="B7" s="357" t="str">
        <f>'Bilag 1 Kvalitetsplan'!B7</f>
        <v>&lt;sagsnummer&gt;</v>
      </c>
      <c r="C7" s="357">
        <f>'Bilag 1 Kvalitetsplan'!C7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9" ht="15" customHeight="1" x14ac:dyDescent="0.25">
      <c r="A8" s="21" t="str">
        <f>'Bilag 1 Kvalitetsplan'!A8</f>
        <v>SAP opgavenr.</v>
      </c>
      <c r="B8" s="356" t="str">
        <f>'Bilag 1 Kvalitetsplan'!B8</f>
        <v>&lt;sagsnummer&gt;</v>
      </c>
      <c r="C8" s="356">
        <f>'Bilag 1 Kvalitetsplan'!C8</f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9" ht="15" customHeight="1" x14ac:dyDescent="0.25">
      <c r="A9" s="21" t="str">
        <f>'Bilag 1 Kvalitetsplan'!A9</f>
        <v>Kontrakt nr.</v>
      </c>
      <c r="B9" s="356" t="str">
        <f>'Bilag 1 Kvalitetsplan'!B9</f>
        <v>&lt;nummer&gt;</v>
      </c>
      <c r="C9" s="356">
        <f>'Bilag 1 Kvalitetsplan'!C9</f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9" ht="15" customHeight="1" x14ac:dyDescent="0.25">
      <c r="A10" s="21" t="str">
        <f>'Bilag 1 Kvalitetsplan'!A10</f>
        <v>Reference ved VD</v>
      </c>
      <c r="B10" s="356" t="str">
        <f>'Bilag 1 Kvalitetsplan'!B10</f>
        <v>&lt;init VD&gt;</v>
      </c>
      <c r="C10" s="356">
        <f>'Bilag 1 Kvalitetsplan'!C10</f>
        <v>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9" ht="15" customHeight="1" x14ac:dyDescent="0.25">
      <c r="A11" s="21" t="str">
        <f>'Bilag 1 Kvalitetsplan'!A11</f>
        <v>Dato</v>
      </c>
      <c r="B11" s="356" t="str">
        <f>'Bilag 1 Kvalitetsplan'!B11</f>
        <v>&lt;dato&gt;</v>
      </c>
      <c r="C11" s="356">
        <f>'Bilag 1 Kvalitetsplan'!C11</f>
        <v>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3" spans="1:39" ht="18.600000000000001" thickBot="1" x14ac:dyDescent="0.4">
      <c r="A13" s="255" t="s">
        <v>12</v>
      </c>
      <c r="B13" s="24"/>
      <c r="C13" s="24"/>
      <c r="D13" s="24"/>
      <c r="E13" s="368" t="s">
        <v>79</v>
      </c>
      <c r="F13" s="371"/>
      <c r="G13" s="371"/>
      <c r="H13" s="371"/>
      <c r="I13" s="372"/>
      <c r="K13" s="368" t="s">
        <v>13</v>
      </c>
      <c r="L13" s="369"/>
      <c r="M13" s="369"/>
      <c r="N13" s="369"/>
      <c r="O13" s="369"/>
      <c r="P13" s="369"/>
      <c r="Q13" s="370"/>
    </row>
    <row r="14" spans="1:39" ht="57.6" x14ac:dyDescent="0.25">
      <c r="A14" s="256" t="s">
        <v>14</v>
      </c>
      <c r="B14" s="83" t="s">
        <v>15</v>
      </c>
      <c r="C14" s="83" t="s">
        <v>16</v>
      </c>
      <c r="D14" s="83" t="s">
        <v>140</v>
      </c>
      <c r="E14" s="83" t="s">
        <v>18</v>
      </c>
      <c r="F14" s="83" t="s">
        <v>19</v>
      </c>
      <c r="G14" s="83" t="s">
        <v>65</v>
      </c>
      <c r="H14" s="83" t="s">
        <v>66</v>
      </c>
      <c r="I14" s="83" t="s">
        <v>20</v>
      </c>
      <c r="J14" s="83" t="s">
        <v>21</v>
      </c>
      <c r="K14" s="84" t="s">
        <v>50</v>
      </c>
      <c r="L14" s="84" t="s">
        <v>51</v>
      </c>
      <c r="M14" s="84" t="s">
        <v>52</v>
      </c>
      <c r="N14" s="84" t="s">
        <v>53</v>
      </c>
      <c r="O14" s="84" t="s">
        <v>54</v>
      </c>
      <c r="P14" s="84" t="s">
        <v>67</v>
      </c>
      <c r="Q14" s="109" t="s">
        <v>112</v>
      </c>
    </row>
    <row r="15" spans="1:39" ht="15.6" x14ac:dyDescent="0.3">
      <c r="A15" s="103" t="s">
        <v>107</v>
      </c>
      <c r="B15" s="104"/>
      <c r="C15" s="45"/>
      <c r="D15" s="44"/>
      <c r="E15" s="44"/>
      <c r="F15" s="44"/>
      <c r="G15" s="44"/>
      <c r="H15" s="44"/>
      <c r="I15" s="44"/>
      <c r="J15" s="46"/>
      <c r="K15" s="46"/>
      <c r="L15" s="46"/>
      <c r="M15" s="46"/>
      <c r="N15" s="46"/>
      <c r="O15" s="46"/>
      <c r="P15" s="46"/>
      <c r="Q15" s="47"/>
    </row>
    <row r="16" spans="1:39" x14ac:dyDescent="0.25">
      <c r="A16" s="105"/>
      <c r="B16" s="106"/>
      <c r="C16" s="100"/>
      <c r="D16" s="101"/>
      <c r="E16" s="101"/>
      <c r="F16" s="101"/>
      <c r="G16" s="44" t="str">
        <f t="shared" ref="G16" si="0">IF(E16&gt;F16,E16-F16,"-")</f>
        <v>-</v>
      </c>
      <c r="H16" s="45" t="str">
        <f t="shared" ref="H16" si="1">IF(E16&lt;F16,F16-E16+0.3,"-")</f>
        <v>-</v>
      </c>
      <c r="I16" s="44" t="str">
        <f t="shared" ref="I16" si="2">IF(E16&gt;F16,D16-G16,"-")</f>
        <v>-</v>
      </c>
      <c r="J16" s="107"/>
      <c r="K16" s="46"/>
      <c r="L16" s="46"/>
      <c r="M16" s="46"/>
      <c r="N16" s="46"/>
      <c r="O16" s="46"/>
      <c r="P16" s="46"/>
      <c r="Q16" s="47"/>
    </row>
    <row r="17" spans="1:17" x14ac:dyDescent="0.25">
      <c r="A17" s="105"/>
      <c r="B17" s="106"/>
      <c r="C17" s="100"/>
      <c r="D17" s="101"/>
      <c r="E17" s="101"/>
      <c r="F17" s="101"/>
      <c r="G17" s="44" t="str">
        <f t="shared" ref="G17:G28" si="3">IF(E17&gt;F17,E17-F17,"-")</f>
        <v>-</v>
      </c>
      <c r="H17" s="45" t="str">
        <f t="shared" ref="H17:H28" si="4">IF(E17&lt;F17,F17-E17+0.3,"-")</f>
        <v>-</v>
      </c>
      <c r="I17" s="44" t="str">
        <f t="shared" ref="I17:I28" si="5">IF(E17&gt;F17,D17-G17,"-")</f>
        <v>-</v>
      </c>
      <c r="J17" s="107"/>
      <c r="K17" s="46"/>
      <c r="L17" s="46"/>
      <c r="M17" s="46"/>
      <c r="N17" s="46"/>
      <c r="O17" s="46"/>
      <c r="P17" s="46"/>
      <c r="Q17" s="47"/>
    </row>
    <row r="18" spans="1:17" x14ac:dyDescent="0.25">
      <c r="A18" s="105"/>
      <c r="B18" s="106"/>
      <c r="C18" s="100"/>
      <c r="D18" s="101"/>
      <c r="E18" s="101"/>
      <c r="F18" s="101"/>
      <c r="G18" s="44" t="str">
        <f t="shared" si="3"/>
        <v>-</v>
      </c>
      <c r="H18" s="45" t="str">
        <f t="shared" si="4"/>
        <v>-</v>
      </c>
      <c r="I18" s="44" t="str">
        <f t="shared" si="5"/>
        <v>-</v>
      </c>
      <c r="J18" s="107"/>
      <c r="K18" s="46"/>
      <c r="L18" s="46"/>
      <c r="M18" s="46"/>
      <c r="N18" s="46"/>
      <c r="O18" s="46"/>
      <c r="P18" s="46"/>
      <c r="Q18" s="47"/>
    </row>
    <row r="19" spans="1:17" x14ac:dyDescent="0.25">
      <c r="A19" s="105"/>
      <c r="B19" s="106"/>
      <c r="C19" s="100"/>
      <c r="D19" s="101"/>
      <c r="E19" s="101"/>
      <c r="F19" s="101"/>
      <c r="G19" s="44" t="str">
        <f t="shared" si="3"/>
        <v>-</v>
      </c>
      <c r="H19" s="45" t="str">
        <f t="shared" si="4"/>
        <v>-</v>
      </c>
      <c r="I19" s="44" t="str">
        <f t="shared" si="5"/>
        <v>-</v>
      </c>
      <c r="J19" s="107"/>
      <c r="K19" s="46"/>
      <c r="L19" s="46"/>
      <c r="M19" s="46"/>
      <c r="N19" s="46"/>
      <c r="O19" s="46"/>
      <c r="P19" s="46"/>
      <c r="Q19" s="47"/>
    </row>
    <row r="20" spans="1:17" x14ac:dyDescent="0.25">
      <c r="A20" s="105"/>
      <c r="B20" s="106"/>
      <c r="C20" s="100"/>
      <c r="D20" s="101"/>
      <c r="E20" s="101"/>
      <c r="F20" s="101"/>
      <c r="G20" s="44" t="str">
        <f t="shared" si="3"/>
        <v>-</v>
      </c>
      <c r="H20" s="45" t="str">
        <f t="shared" si="4"/>
        <v>-</v>
      </c>
      <c r="I20" s="44" t="str">
        <f t="shared" si="5"/>
        <v>-</v>
      </c>
      <c r="J20" s="107"/>
      <c r="K20" s="46"/>
      <c r="L20" s="46"/>
      <c r="M20" s="46"/>
      <c r="N20" s="46"/>
      <c r="O20" s="46"/>
      <c r="P20" s="46"/>
      <c r="Q20" s="47"/>
    </row>
    <row r="21" spans="1:17" x14ac:dyDescent="0.25">
      <c r="A21" s="105"/>
      <c r="B21" s="106"/>
      <c r="C21" s="100"/>
      <c r="D21" s="101"/>
      <c r="E21" s="101"/>
      <c r="F21" s="101"/>
      <c r="G21" s="44" t="str">
        <f t="shared" si="3"/>
        <v>-</v>
      </c>
      <c r="H21" s="45" t="str">
        <f t="shared" si="4"/>
        <v>-</v>
      </c>
      <c r="I21" s="44" t="str">
        <f t="shared" si="5"/>
        <v>-</v>
      </c>
      <c r="J21" s="107"/>
      <c r="K21" s="46"/>
      <c r="L21" s="46"/>
      <c r="M21" s="46"/>
      <c r="N21" s="46"/>
      <c r="O21" s="46"/>
      <c r="P21" s="46"/>
      <c r="Q21" s="47"/>
    </row>
    <row r="22" spans="1:17" x14ac:dyDescent="0.25">
      <c r="A22" s="105"/>
      <c r="B22" s="106"/>
      <c r="C22" s="100"/>
      <c r="D22" s="101"/>
      <c r="E22" s="101"/>
      <c r="F22" s="101"/>
      <c r="G22" s="44" t="str">
        <f t="shared" si="3"/>
        <v>-</v>
      </c>
      <c r="H22" s="45" t="str">
        <f t="shared" si="4"/>
        <v>-</v>
      </c>
      <c r="I22" s="44" t="str">
        <f t="shared" si="5"/>
        <v>-</v>
      </c>
      <c r="J22" s="107"/>
      <c r="K22" s="46"/>
      <c r="L22" s="46"/>
      <c r="M22" s="46"/>
      <c r="N22" s="46"/>
      <c r="O22" s="46"/>
      <c r="P22" s="46"/>
      <c r="Q22" s="47"/>
    </row>
    <row r="23" spans="1:17" x14ac:dyDescent="0.25">
      <c r="A23" s="105"/>
      <c r="B23" s="106"/>
      <c r="C23" s="100"/>
      <c r="D23" s="101"/>
      <c r="E23" s="101"/>
      <c r="F23" s="101"/>
      <c r="G23" s="44" t="str">
        <f t="shared" si="3"/>
        <v>-</v>
      </c>
      <c r="H23" s="45" t="str">
        <f t="shared" si="4"/>
        <v>-</v>
      </c>
      <c r="I23" s="44" t="str">
        <f t="shared" si="5"/>
        <v>-</v>
      </c>
      <c r="J23" s="107"/>
      <c r="K23" s="46"/>
      <c r="L23" s="46"/>
      <c r="M23" s="46"/>
      <c r="N23" s="46"/>
      <c r="O23" s="46"/>
      <c r="P23" s="46"/>
      <c r="Q23" s="47"/>
    </row>
    <row r="24" spans="1:17" x14ac:dyDescent="0.25">
      <c r="A24" s="105"/>
      <c r="B24" s="106"/>
      <c r="C24" s="100"/>
      <c r="D24" s="101"/>
      <c r="E24" s="101"/>
      <c r="F24" s="101"/>
      <c r="G24" s="44" t="str">
        <f t="shared" si="3"/>
        <v>-</v>
      </c>
      <c r="H24" s="45" t="str">
        <f t="shared" si="4"/>
        <v>-</v>
      </c>
      <c r="I24" s="44" t="str">
        <f t="shared" si="5"/>
        <v>-</v>
      </c>
      <c r="J24" s="107"/>
      <c r="K24" s="46"/>
      <c r="L24" s="46"/>
      <c r="M24" s="46"/>
      <c r="N24" s="46"/>
      <c r="O24" s="46"/>
      <c r="P24" s="46"/>
      <c r="Q24" s="47"/>
    </row>
    <row r="25" spans="1:17" x14ac:dyDescent="0.25">
      <c r="A25" s="105"/>
      <c r="B25" s="106"/>
      <c r="C25" s="100"/>
      <c r="D25" s="101"/>
      <c r="E25" s="101"/>
      <c r="F25" s="101"/>
      <c r="G25" s="44" t="str">
        <f t="shared" si="3"/>
        <v>-</v>
      </c>
      <c r="H25" s="45" t="str">
        <f t="shared" si="4"/>
        <v>-</v>
      </c>
      <c r="I25" s="44" t="str">
        <f t="shared" si="5"/>
        <v>-</v>
      </c>
      <c r="J25" s="107"/>
      <c r="K25" s="46"/>
      <c r="L25" s="46"/>
      <c r="M25" s="46"/>
      <c r="N25" s="46"/>
      <c r="O25" s="46"/>
      <c r="P25" s="46"/>
      <c r="Q25" s="47"/>
    </row>
    <row r="26" spans="1:17" x14ac:dyDescent="0.25">
      <c r="A26" s="105"/>
      <c r="B26" s="106"/>
      <c r="C26" s="100"/>
      <c r="D26" s="101"/>
      <c r="E26" s="101"/>
      <c r="F26" s="101"/>
      <c r="G26" s="44" t="str">
        <f t="shared" si="3"/>
        <v>-</v>
      </c>
      <c r="H26" s="45" t="str">
        <f t="shared" si="4"/>
        <v>-</v>
      </c>
      <c r="I26" s="44" t="str">
        <f t="shared" si="5"/>
        <v>-</v>
      </c>
      <c r="J26" s="107"/>
      <c r="K26" s="46"/>
      <c r="L26" s="46"/>
      <c r="M26" s="46"/>
      <c r="N26" s="46"/>
      <c r="O26" s="46"/>
      <c r="P26" s="46"/>
      <c r="Q26" s="47"/>
    </row>
    <row r="27" spans="1:17" x14ac:dyDescent="0.25">
      <c r="A27" s="105"/>
      <c r="B27" s="106"/>
      <c r="C27" s="100"/>
      <c r="D27" s="101"/>
      <c r="E27" s="101"/>
      <c r="F27" s="101"/>
      <c r="G27" s="44" t="str">
        <f t="shared" si="3"/>
        <v>-</v>
      </c>
      <c r="H27" s="45" t="str">
        <f t="shared" si="4"/>
        <v>-</v>
      </c>
      <c r="I27" s="44" t="str">
        <f t="shared" si="5"/>
        <v>-</v>
      </c>
      <c r="J27" s="107"/>
      <c r="K27" s="46"/>
      <c r="L27" s="46"/>
      <c r="M27" s="46"/>
      <c r="N27" s="46"/>
      <c r="O27" s="46"/>
      <c r="P27" s="46"/>
      <c r="Q27" s="47"/>
    </row>
    <row r="28" spans="1:17" ht="13.8" thickBot="1" x14ac:dyDescent="0.3">
      <c r="A28" s="105"/>
      <c r="B28" s="106"/>
      <c r="C28" s="100"/>
      <c r="D28" s="101"/>
      <c r="E28" s="101"/>
      <c r="F28" s="101"/>
      <c r="G28" s="44" t="str">
        <f t="shared" si="3"/>
        <v>-</v>
      </c>
      <c r="H28" s="45" t="str">
        <f t="shared" si="4"/>
        <v>-</v>
      </c>
      <c r="I28" s="44" t="str">
        <f t="shared" si="5"/>
        <v>-</v>
      </c>
      <c r="J28" s="107"/>
      <c r="K28" s="46"/>
      <c r="L28" s="46"/>
      <c r="M28" s="46"/>
      <c r="N28" s="46"/>
      <c r="O28" s="46"/>
      <c r="P28" s="46"/>
      <c r="Q28" s="47"/>
    </row>
    <row r="29" spans="1:17" ht="57.6" x14ac:dyDescent="0.25">
      <c r="A29" s="82" t="s">
        <v>14</v>
      </c>
      <c r="B29" s="83" t="s">
        <v>15</v>
      </c>
      <c r="C29" s="83" t="s">
        <v>16</v>
      </c>
      <c r="D29" s="83" t="s">
        <v>17</v>
      </c>
      <c r="E29" s="83" t="s">
        <v>18</v>
      </c>
      <c r="F29" s="83" t="s">
        <v>19</v>
      </c>
      <c r="G29" s="83" t="s">
        <v>65</v>
      </c>
      <c r="H29" s="83" t="s">
        <v>66</v>
      </c>
      <c r="I29" s="83" t="s">
        <v>20</v>
      </c>
      <c r="J29" s="83" t="s">
        <v>21</v>
      </c>
      <c r="K29" s="84" t="s">
        <v>50</v>
      </c>
      <c r="L29" s="84" t="s">
        <v>51</v>
      </c>
      <c r="M29" s="84" t="s">
        <v>52</v>
      </c>
      <c r="N29" s="84" t="s">
        <v>53</v>
      </c>
      <c r="O29" s="84" t="s">
        <v>54</v>
      </c>
      <c r="P29" s="110" t="s">
        <v>67</v>
      </c>
      <c r="Q29" s="109" t="s">
        <v>112</v>
      </c>
    </row>
    <row r="30" spans="1:17" ht="15.6" x14ac:dyDescent="0.3">
      <c r="A30" s="103" t="s">
        <v>108</v>
      </c>
      <c r="B30" s="104"/>
      <c r="C30" s="45"/>
      <c r="D30" s="44"/>
      <c r="E30" s="44"/>
      <c r="F30" s="44"/>
      <c r="G30" s="44"/>
      <c r="H30" s="44"/>
      <c r="I30" s="44"/>
      <c r="J30" s="46"/>
      <c r="K30" s="46"/>
      <c r="L30" s="46"/>
      <c r="M30" s="46"/>
      <c r="N30" s="46"/>
      <c r="O30" s="46"/>
      <c r="P30" s="46"/>
      <c r="Q30" s="99"/>
    </row>
    <row r="31" spans="1:17" x14ac:dyDescent="0.25">
      <c r="A31" s="105"/>
      <c r="B31" s="106"/>
      <c r="C31" s="100"/>
      <c r="D31" s="101"/>
      <c r="E31" s="101"/>
      <c r="F31" s="101"/>
      <c r="G31" s="44" t="str">
        <f t="shared" ref="G31:G43" si="6">IF(E31&gt;F31,E31-F31,"-")</f>
        <v>-</v>
      </c>
      <c r="H31" s="45" t="str">
        <f t="shared" ref="H31:H43" si="7">IF(E31&lt;F31,F31-E31+0.3,"-")</f>
        <v>-</v>
      </c>
      <c r="I31" s="44" t="str">
        <f t="shared" ref="I31:I43" si="8">IF(E31&gt;F31,D31-G31,"-")</f>
        <v>-</v>
      </c>
      <c r="J31" s="107"/>
      <c r="K31" s="46"/>
      <c r="L31" s="46"/>
      <c r="M31" s="46"/>
      <c r="N31" s="46"/>
      <c r="O31" s="46"/>
      <c r="P31" s="46"/>
      <c r="Q31" s="99"/>
    </row>
    <row r="32" spans="1:17" x14ac:dyDescent="0.25">
      <c r="A32" s="105"/>
      <c r="B32" s="106"/>
      <c r="C32" s="100"/>
      <c r="D32" s="101"/>
      <c r="E32" s="101"/>
      <c r="F32" s="101"/>
      <c r="G32" s="44" t="str">
        <f t="shared" si="6"/>
        <v>-</v>
      </c>
      <c r="H32" s="45" t="str">
        <f t="shared" si="7"/>
        <v>-</v>
      </c>
      <c r="I32" s="44" t="str">
        <f t="shared" si="8"/>
        <v>-</v>
      </c>
      <c r="J32" s="107"/>
      <c r="K32" s="46"/>
      <c r="L32" s="46"/>
      <c r="M32" s="46"/>
      <c r="N32" s="46"/>
      <c r="O32" s="46"/>
      <c r="P32" s="46"/>
      <c r="Q32" s="99"/>
    </row>
    <row r="33" spans="1:17" x14ac:dyDescent="0.25">
      <c r="A33" s="105"/>
      <c r="B33" s="106"/>
      <c r="C33" s="100"/>
      <c r="D33" s="101"/>
      <c r="E33" s="101"/>
      <c r="F33" s="101"/>
      <c r="G33" s="44" t="str">
        <f t="shared" si="6"/>
        <v>-</v>
      </c>
      <c r="H33" s="45" t="str">
        <f t="shared" si="7"/>
        <v>-</v>
      </c>
      <c r="I33" s="44" t="str">
        <f t="shared" si="8"/>
        <v>-</v>
      </c>
      <c r="J33" s="107"/>
      <c r="K33" s="46"/>
      <c r="L33" s="46"/>
      <c r="M33" s="46"/>
      <c r="N33" s="46"/>
      <c r="O33" s="46"/>
      <c r="P33" s="46"/>
      <c r="Q33" s="99"/>
    </row>
    <row r="34" spans="1:17" x14ac:dyDescent="0.25">
      <c r="A34" s="105"/>
      <c r="B34" s="106"/>
      <c r="C34" s="100"/>
      <c r="D34" s="101"/>
      <c r="E34" s="101"/>
      <c r="F34" s="101"/>
      <c r="G34" s="44" t="str">
        <f t="shared" si="6"/>
        <v>-</v>
      </c>
      <c r="H34" s="45" t="str">
        <f t="shared" si="7"/>
        <v>-</v>
      </c>
      <c r="I34" s="44" t="str">
        <f t="shared" si="8"/>
        <v>-</v>
      </c>
      <c r="J34" s="107"/>
      <c r="K34" s="46"/>
      <c r="L34" s="46"/>
      <c r="M34" s="46"/>
      <c r="N34" s="46"/>
      <c r="O34" s="46"/>
      <c r="P34" s="46"/>
      <c r="Q34" s="99"/>
    </row>
    <row r="35" spans="1:17" x14ac:dyDescent="0.25">
      <c r="A35" s="105"/>
      <c r="B35" s="106"/>
      <c r="C35" s="100"/>
      <c r="D35" s="101"/>
      <c r="E35" s="101"/>
      <c r="F35" s="101"/>
      <c r="G35" s="44" t="str">
        <f t="shared" si="6"/>
        <v>-</v>
      </c>
      <c r="H35" s="45" t="str">
        <f t="shared" si="7"/>
        <v>-</v>
      </c>
      <c r="I35" s="44" t="str">
        <f t="shared" si="8"/>
        <v>-</v>
      </c>
      <c r="J35" s="107"/>
      <c r="K35" s="46"/>
      <c r="L35" s="46"/>
      <c r="M35" s="46"/>
      <c r="N35" s="46"/>
      <c r="O35" s="46"/>
      <c r="P35" s="46"/>
      <c r="Q35" s="99"/>
    </row>
    <row r="36" spans="1:17" x14ac:dyDescent="0.25">
      <c r="A36" s="105"/>
      <c r="B36" s="106"/>
      <c r="C36" s="100"/>
      <c r="D36" s="101"/>
      <c r="E36" s="101"/>
      <c r="F36" s="101"/>
      <c r="G36" s="44" t="str">
        <f t="shared" si="6"/>
        <v>-</v>
      </c>
      <c r="H36" s="45" t="str">
        <f t="shared" si="7"/>
        <v>-</v>
      </c>
      <c r="I36" s="44" t="str">
        <f t="shared" si="8"/>
        <v>-</v>
      </c>
      <c r="J36" s="107"/>
      <c r="K36" s="46"/>
      <c r="L36" s="46"/>
      <c r="M36" s="46"/>
      <c r="N36" s="46"/>
      <c r="O36" s="46"/>
      <c r="P36" s="46"/>
      <c r="Q36" s="99"/>
    </row>
    <row r="37" spans="1:17" x14ac:dyDescent="0.25">
      <c r="A37" s="105"/>
      <c r="B37" s="106"/>
      <c r="C37" s="100"/>
      <c r="D37" s="101"/>
      <c r="E37" s="101"/>
      <c r="F37" s="101"/>
      <c r="G37" s="44" t="str">
        <f t="shared" si="6"/>
        <v>-</v>
      </c>
      <c r="H37" s="45" t="str">
        <f t="shared" si="7"/>
        <v>-</v>
      </c>
      <c r="I37" s="44" t="str">
        <f t="shared" si="8"/>
        <v>-</v>
      </c>
      <c r="J37" s="107"/>
      <c r="K37" s="46"/>
      <c r="L37" s="46"/>
      <c r="M37" s="46"/>
      <c r="N37" s="46"/>
      <c r="O37" s="46"/>
      <c r="P37" s="46"/>
      <c r="Q37" s="99"/>
    </row>
    <row r="38" spans="1:17" x14ac:dyDescent="0.25">
      <c r="A38" s="102" t="s">
        <v>109</v>
      </c>
      <c r="B38" s="106"/>
      <c r="C38" s="100"/>
      <c r="D38" s="101"/>
      <c r="E38" s="101"/>
      <c r="F38" s="101"/>
      <c r="G38" s="44" t="str">
        <f t="shared" si="6"/>
        <v>-</v>
      </c>
      <c r="H38" s="45" t="str">
        <f t="shared" si="7"/>
        <v>-</v>
      </c>
      <c r="I38" s="44" t="str">
        <f t="shared" si="8"/>
        <v>-</v>
      </c>
      <c r="J38" s="107"/>
      <c r="K38" s="46"/>
      <c r="L38" s="46"/>
      <c r="M38" s="46"/>
      <c r="N38" s="46"/>
      <c r="O38" s="46"/>
      <c r="P38" s="46"/>
      <c r="Q38" s="99"/>
    </row>
    <row r="39" spans="1:17" x14ac:dyDescent="0.25">
      <c r="A39" s="105"/>
      <c r="B39" s="106"/>
      <c r="C39" s="100"/>
      <c r="D39" s="101"/>
      <c r="E39" s="101"/>
      <c r="F39" s="101"/>
      <c r="G39" s="44" t="str">
        <f t="shared" si="6"/>
        <v>-</v>
      </c>
      <c r="H39" s="45" t="str">
        <f t="shared" si="7"/>
        <v>-</v>
      </c>
      <c r="I39" s="44" t="str">
        <f t="shared" si="8"/>
        <v>-</v>
      </c>
      <c r="J39" s="107"/>
      <c r="K39" s="46"/>
      <c r="L39" s="46"/>
      <c r="M39" s="46"/>
      <c r="N39" s="46"/>
      <c r="O39" s="46"/>
      <c r="P39" s="46"/>
      <c r="Q39" s="99"/>
    </row>
    <row r="40" spans="1:17" x14ac:dyDescent="0.25">
      <c r="A40" s="105"/>
      <c r="B40" s="106"/>
      <c r="C40" s="100"/>
      <c r="D40" s="101"/>
      <c r="E40" s="101"/>
      <c r="F40" s="101"/>
      <c r="G40" s="44" t="str">
        <f t="shared" si="6"/>
        <v>-</v>
      </c>
      <c r="H40" s="45" t="str">
        <f t="shared" si="7"/>
        <v>-</v>
      </c>
      <c r="I40" s="44" t="str">
        <f t="shared" si="8"/>
        <v>-</v>
      </c>
      <c r="J40" s="107"/>
      <c r="K40" s="46"/>
      <c r="L40" s="46"/>
      <c r="M40" s="46"/>
      <c r="N40" s="46"/>
      <c r="O40" s="46"/>
      <c r="P40" s="46"/>
      <c r="Q40" s="99"/>
    </row>
    <row r="41" spans="1:17" x14ac:dyDescent="0.25">
      <c r="A41" s="105"/>
      <c r="B41" s="106"/>
      <c r="C41" s="100"/>
      <c r="D41" s="101"/>
      <c r="E41" s="101"/>
      <c r="F41" s="101"/>
      <c r="G41" s="44" t="str">
        <f t="shared" si="6"/>
        <v>-</v>
      </c>
      <c r="H41" s="45" t="str">
        <f t="shared" si="7"/>
        <v>-</v>
      </c>
      <c r="I41" s="44" t="str">
        <f t="shared" si="8"/>
        <v>-</v>
      </c>
      <c r="J41" s="107"/>
      <c r="K41" s="46"/>
      <c r="L41" s="46"/>
      <c r="M41" s="46"/>
      <c r="N41" s="46"/>
      <c r="O41" s="46"/>
      <c r="P41" s="46"/>
      <c r="Q41" s="99"/>
    </row>
    <row r="42" spans="1:17" x14ac:dyDescent="0.25">
      <c r="A42" s="105"/>
      <c r="B42" s="106"/>
      <c r="C42" s="100"/>
      <c r="D42" s="101"/>
      <c r="E42" s="101"/>
      <c r="F42" s="101"/>
      <c r="G42" s="44" t="str">
        <f t="shared" si="6"/>
        <v>-</v>
      </c>
      <c r="H42" s="45" t="str">
        <f t="shared" si="7"/>
        <v>-</v>
      </c>
      <c r="I42" s="44" t="str">
        <f t="shared" si="8"/>
        <v>-</v>
      </c>
      <c r="J42" s="107"/>
      <c r="K42" s="46"/>
      <c r="L42" s="46"/>
      <c r="M42" s="46"/>
      <c r="N42" s="46"/>
      <c r="O42" s="46"/>
      <c r="P42" s="46"/>
      <c r="Q42" s="99"/>
    </row>
    <row r="43" spans="1:17" x14ac:dyDescent="0.25">
      <c r="A43" s="105"/>
      <c r="B43" s="106"/>
      <c r="C43" s="100"/>
      <c r="D43" s="101"/>
      <c r="E43" s="101"/>
      <c r="F43" s="101"/>
      <c r="G43" s="44" t="str">
        <f t="shared" si="6"/>
        <v>-</v>
      </c>
      <c r="H43" s="45" t="str">
        <f t="shared" si="7"/>
        <v>-</v>
      </c>
      <c r="I43" s="44" t="str">
        <f t="shared" si="8"/>
        <v>-</v>
      </c>
      <c r="J43" s="107"/>
      <c r="K43" s="46"/>
      <c r="L43" s="46"/>
      <c r="M43" s="46"/>
      <c r="N43" s="46"/>
      <c r="O43" s="46"/>
      <c r="P43" s="46"/>
      <c r="Q43" s="99"/>
    </row>
  </sheetData>
  <mergeCells count="7">
    <mergeCell ref="K13:Q13"/>
    <mergeCell ref="E13:I13"/>
    <mergeCell ref="B7:C7"/>
    <mergeCell ref="B8:C8"/>
    <mergeCell ref="B9:C9"/>
    <mergeCell ref="B10:C10"/>
    <mergeCell ref="B11:C11"/>
  </mergeCells>
  <pageMargins left="0.70866141732283472" right="0.70866141732283472" top="0.37878787878787878" bottom="0.74803149606299213" header="0.31496062992125984" footer="0.31496062992125984"/>
  <pageSetup paperSize="8" orientation="landscape" r:id="rId1"/>
  <headerFooter>
    <oddFooter>&amp;RSide &amp;P af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A1:AO130"/>
  <sheetViews>
    <sheetView showGridLines="0" view="pageLayout" zoomScale="130" zoomScaleNormal="100" zoomScalePageLayoutView="130" workbookViewId="0">
      <selection activeCell="G1" sqref="G1"/>
    </sheetView>
  </sheetViews>
  <sheetFormatPr defaultColWidth="9" defaultRowHeight="13.2" x14ac:dyDescent="0.25"/>
  <cols>
    <col min="1" max="3" width="3.6640625" customWidth="1"/>
    <col min="4" max="4" width="42.44140625" customWidth="1"/>
    <col min="5" max="5" width="6.109375" customWidth="1"/>
    <col min="6" max="9" width="9.44140625" customWidth="1"/>
    <col min="10" max="10" width="15.109375" customWidth="1"/>
    <col min="11" max="11" width="9.44140625" customWidth="1"/>
    <col min="12" max="12" width="11.33203125" customWidth="1"/>
    <col min="13" max="17" width="10.44140625" hidden="1" customWidth="1"/>
    <col min="18" max="18" width="25.44140625" customWidth="1"/>
  </cols>
  <sheetData>
    <row r="1" spans="1:41" s="119" customFormat="1" ht="22.8" x14ac:dyDescent="0.4">
      <c r="A1" s="123" t="s">
        <v>134</v>
      </c>
      <c r="G1" s="124" t="str">
        <f>'Bilag 1 Kvalitetsplan'!$G$1</f>
        <v>Fremdriftsrapport nr. X  for perioden xx.xx.xxxx - xx.xx.xxxx</v>
      </c>
    </row>
    <row r="2" spans="1:41" s="119" customFormat="1" ht="15.6" x14ac:dyDescent="0.3">
      <c r="A2" s="124" t="str">
        <f>'Bilag 1 Kvalitetsplan'!A2</f>
        <v>&lt;Strækning&gt;</v>
      </c>
    </row>
    <row r="3" spans="1:41" s="119" customFormat="1" ht="15.6" x14ac:dyDescent="0.3">
      <c r="A3" s="124" t="str">
        <f>'Bilag 1 Kvalitetsplan'!A3</f>
        <v>&lt;Etape&gt;</v>
      </c>
    </row>
    <row r="4" spans="1:41" s="119" customFormat="1" ht="22.35" customHeight="1" x14ac:dyDescent="0.25">
      <c r="A4" s="125" t="str">
        <f>'Bilag 1 Kvalitetsplan'!A4</f>
        <v>Rådgiver &lt;Rådgiver&gt;</v>
      </c>
    </row>
    <row r="5" spans="1:41" ht="21" x14ac:dyDescent="0.25">
      <c r="A5" s="116" t="s">
        <v>128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2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3"/>
      <c r="AI5" s="3"/>
      <c r="AJ5" s="3"/>
      <c r="AK5" s="3"/>
      <c r="AL5" s="1"/>
      <c r="AM5" s="1"/>
      <c r="AN5" s="1"/>
      <c r="AO5" s="1"/>
    </row>
    <row r="6" spans="1:41" ht="21" x14ac:dyDescent="0.25"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5" customHeight="1" x14ac:dyDescent="0.25">
      <c r="A7" s="374" t="str">
        <f>'Bilag 1 Kvalitetsplan'!A7</f>
        <v>360° sagSnr.</v>
      </c>
      <c r="B7" s="374"/>
      <c r="C7" s="374"/>
      <c r="D7" s="115" t="str">
        <f>'Bilag 1 Kvalitetsplan'!B7</f>
        <v>&lt;sagsnummer&gt;</v>
      </c>
      <c r="E7" s="111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41" ht="15" customHeight="1" x14ac:dyDescent="0.25">
      <c r="A8" s="374" t="str">
        <f>'Bilag 1 Kvalitetsplan'!A8</f>
        <v>SAP opgavenr.</v>
      </c>
      <c r="B8" s="374"/>
      <c r="C8" s="374"/>
      <c r="D8" s="114" t="str">
        <f>'Bilag 1 Kvalitetsplan'!B8</f>
        <v>&lt;sagsnummer&gt;</v>
      </c>
      <c r="E8" s="112"/>
      <c r="F8" s="5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41" ht="15" customHeight="1" x14ac:dyDescent="0.25">
      <c r="A9" s="374" t="str">
        <f>'Bilag 1 Kvalitetsplan'!A9</f>
        <v>Kontrakt nr.</v>
      </c>
      <c r="B9" s="374"/>
      <c r="C9" s="374"/>
      <c r="D9" s="114" t="str">
        <f>'Bilag 1 Kvalitetsplan'!B9</f>
        <v>&lt;nummer&gt;</v>
      </c>
      <c r="E9" s="112"/>
      <c r="F9" s="6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41" ht="15" customHeight="1" x14ac:dyDescent="0.25">
      <c r="A10" s="374" t="str">
        <f>'Bilag 1 Kvalitetsplan'!A10</f>
        <v>Reference ved VD</v>
      </c>
      <c r="B10" s="374"/>
      <c r="C10" s="374"/>
      <c r="D10" s="114" t="str">
        <f>'Bilag 1 Kvalitetsplan'!B10</f>
        <v>&lt;init VD&gt;</v>
      </c>
      <c r="E10" s="112"/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41" ht="15" customHeight="1" x14ac:dyDescent="0.25">
      <c r="A11" s="375" t="str">
        <f>'Bilag 1 Kvalitetsplan'!A11</f>
        <v>Dato</v>
      </c>
      <c r="B11" s="375"/>
      <c r="C11" s="375"/>
      <c r="D11" s="114" t="str">
        <f>'Bilag 1 Kvalitetsplan'!B11</f>
        <v>&lt;dato&gt;</v>
      </c>
      <c r="E11" s="112"/>
      <c r="F11" s="7"/>
      <c r="G11" s="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41" ht="15" customHeight="1" x14ac:dyDescent="0.25">
      <c r="A12" s="80"/>
      <c r="B12" s="80"/>
      <c r="C12" s="80"/>
      <c r="D12" s="80"/>
      <c r="E12" s="9"/>
      <c r="F12" s="10"/>
      <c r="G12" s="10"/>
      <c r="H12" s="10"/>
      <c r="I12" s="10"/>
      <c r="J12" s="10"/>
      <c r="K12" s="1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25">
      <c r="A13" s="25"/>
      <c r="B13" s="25"/>
      <c r="C13" s="25"/>
      <c r="D13" s="25"/>
      <c r="E13" s="29"/>
      <c r="F13" s="373" t="s">
        <v>27</v>
      </c>
      <c r="G13" s="373"/>
      <c r="H13" s="373"/>
      <c r="I13" s="373"/>
      <c r="J13" s="81" t="s">
        <v>40</v>
      </c>
      <c r="K13" s="31"/>
      <c r="L13" s="30"/>
    </row>
    <row r="14" spans="1:41" ht="71.25" customHeight="1" thickBot="1" x14ac:dyDescent="0.3">
      <c r="A14" s="223" t="s">
        <v>22</v>
      </c>
      <c r="B14" s="224" t="s">
        <v>23</v>
      </c>
      <c r="C14" s="225" t="s">
        <v>24</v>
      </c>
      <c r="D14" s="226" t="s">
        <v>25</v>
      </c>
      <c r="E14" s="227" t="s">
        <v>26</v>
      </c>
      <c r="F14" s="228" t="s">
        <v>41</v>
      </c>
      <c r="G14" s="229" t="s">
        <v>42</v>
      </c>
      <c r="H14" s="230" t="s">
        <v>89</v>
      </c>
      <c r="I14" s="231" t="s">
        <v>90</v>
      </c>
      <c r="J14" s="232" t="s">
        <v>89</v>
      </c>
      <c r="K14" s="233" t="s">
        <v>43</v>
      </c>
      <c r="L14" s="234" t="s">
        <v>28</v>
      </c>
    </row>
    <row r="15" spans="1:41" x14ac:dyDescent="0.25">
      <c r="A15" s="171"/>
      <c r="B15" s="172"/>
      <c r="C15" s="173"/>
      <c r="D15" s="174" t="s">
        <v>29</v>
      </c>
      <c r="E15" s="175"/>
      <c r="F15" s="27"/>
      <c r="G15" s="27"/>
      <c r="H15" s="86"/>
      <c r="I15" s="87"/>
      <c r="J15" s="85"/>
      <c r="K15" s="28"/>
      <c r="L15" s="28"/>
    </row>
    <row r="16" spans="1:41" x14ac:dyDescent="0.25">
      <c r="A16" s="176">
        <v>10</v>
      </c>
      <c r="B16" s="177" t="s">
        <v>149</v>
      </c>
      <c r="C16" s="178"/>
      <c r="D16" s="179" t="s">
        <v>150</v>
      </c>
      <c r="E16" s="180"/>
      <c r="F16" s="89"/>
      <c r="G16" s="89"/>
      <c r="H16" s="90"/>
      <c r="I16" s="88"/>
      <c r="J16" s="91"/>
      <c r="K16" s="92"/>
      <c r="L16" s="92"/>
    </row>
    <row r="17" spans="1:12" x14ac:dyDescent="0.25">
      <c r="A17" s="176">
        <v>10</v>
      </c>
      <c r="B17" s="177" t="s">
        <v>149</v>
      </c>
      <c r="C17" s="181">
        <v>1</v>
      </c>
      <c r="D17" s="182" t="s">
        <v>198</v>
      </c>
      <c r="E17" s="183" t="s">
        <v>31</v>
      </c>
      <c r="F17" s="89"/>
      <c r="G17" s="89"/>
      <c r="H17" s="90"/>
      <c r="I17" s="88">
        <f>H17-F17-G17</f>
        <v>0</v>
      </c>
      <c r="J17" s="91"/>
      <c r="K17" s="92">
        <f>J17*G17</f>
        <v>0</v>
      </c>
      <c r="L17" s="92">
        <f>K17+F17*J17</f>
        <v>0</v>
      </c>
    </row>
    <row r="18" spans="1:12" ht="26.25" customHeight="1" thickBot="1" x14ac:dyDescent="0.3">
      <c r="A18" s="184"/>
      <c r="B18" s="185"/>
      <c r="C18" s="178"/>
      <c r="D18" s="212" t="s">
        <v>182</v>
      </c>
      <c r="E18" s="180"/>
      <c r="F18" s="89"/>
      <c r="G18" s="89"/>
      <c r="H18" s="90"/>
      <c r="I18" s="88"/>
      <c r="J18" s="220" t="s">
        <v>32</v>
      </c>
      <c r="K18" s="221">
        <f>SUM(K17:K17)</f>
        <v>0</v>
      </c>
      <c r="L18" s="221">
        <f>SUM(L17:L17)</f>
        <v>0</v>
      </c>
    </row>
    <row r="19" spans="1:12" x14ac:dyDescent="0.25">
      <c r="A19" s="184"/>
      <c r="B19" s="185"/>
      <c r="C19" s="178"/>
      <c r="D19" s="179"/>
      <c r="E19" s="180"/>
      <c r="F19" s="89"/>
      <c r="G19" s="89"/>
      <c r="H19" s="90"/>
      <c r="I19" s="88"/>
      <c r="J19" s="218"/>
      <c r="K19" s="219"/>
      <c r="L19" s="219"/>
    </row>
    <row r="20" spans="1:12" x14ac:dyDescent="0.25">
      <c r="A20" s="186">
        <v>10</v>
      </c>
      <c r="B20" s="187" t="s">
        <v>151</v>
      </c>
      <c r="C20" s="188">
        <v>0</v>
      </c>
      <c r="D20" s="189" t="s">
        <v>199</v>
      </c>
      <c r="E20" s="190"/>
      <c r="F20" s="89"/>
      <c r="G20" s="89"/>
      <c r="H20" s="90"/>
      <c r="I20" s="88"/>
      <c r="J20" s="91"/>
      <c r="K20" s="92"/>
      <c r="L20" s="92"/>
    </row>
    <row r="21" spans="1:12" x14ac:dyDescent="0.25">
      <c r="A21" s="186">
        <v>10</v>
      </c>
      <c r="B21" s="187" t="s">
        <v>151</v>
      </c>
      <c r="C21" s="188">
        <v>1</v>
      </c>
      <c r="D21" s="191" t="s">
        <v>200</v>
      </c>
      <c r="E21" s="190" t="s">
        <v>31</v>
      </c>
      <c r="F21" s="89"/>
      <c r="G21" s="89"/>
      <c r="H21" s="90"/>
      <c r="I21" s="88">
        <f>H21-F21-G21</f>
        <v>0</v>
      </c>
      <c r="J21" s="91"/>
      <c r="K21" s="92">
        <f>J21*G21</f>
        <v>0</v>
      </c>
      <c r="L21" s="92">
        <f>K21+F21*J21</f>
        <v>0</v>
      </c>
    </row>
    <row r="22" spans="1:12" ht="26.25" customHeight="1" thickBot="1" x14ac:dyDescent="0.3">
      <c r="A22" s="186"/>
      <c r="B22" s="187"/>
      <c r="C22" s="188"/>
      <c r="D22" s="212" t="s">
        <v>182</v>
      </c>
      <c r="E22" s="190"/>
      <c r="F22" s="89"/>
      <c r="G22" s="89"/>
      <c r="H22" s="90"/>
      <c r="I22" s="88"/>
      <c r="J22" s="220" t="s">
        <v>32</v>
      </c>
      <c r="K22" s="221">
        <f>SUM(K21:K21)</f>
        <v>0</v>
      </c>
      <c r="L22" s="221">
        <f>SUM(L21:L21)</f>
        <v>0</v>
      </c>
    </row>
    <row r="23" spans="1:12" x14ac:dyDescent="0.25">
      <c r="A23" s="192"/>
      <c r="B23" s="193"/>
      <c r="C23" s="194"/>
      <c r="D23" s="195"/>
      <c r="E23" s="196"/>
      <c r="F23" s="89"/>
      <c r="G23" s="89"/>
      <c r="H23" s="90"/>
      <c r="I23" s="88"/>
      <c r="J23" s="216"/>
      <c r="K23" s="217"/>
      <c r="L23" s="217"/>
    </row>
    <row r="24" spans="1:12" x14ac:dyDescent="0.25">
      <c r="A24" s="192">
        <v>10</v>
      </c>
      <c r="B24" s="193" t="s">
        <v>152</v>
      </c>
      <c r="C24" s="194"/>
      <c r="D24" s="197" t="s">
        <v>69</v>
      </c>
      <c r="E24" s="196"/>
      <c r="F24" s="89"/>
      <c r="G24" s="89"/>
      <c r="H24" s="90"/>
      <c r="I24" s="88"/>
      <c r="J24" s="91"/>
      <c r="K24" s="92"/>
      <c r="L24" s="92"/>
    </row>
    <row r="25" spans="1:12" x14ac:dyDescent="0.25">
      <c r="A25" s="192">
        <v>10</v>
      </c>
      <c r="B25" s="193" t="s">
        <v>152</v>
      </c>
      <c r="C25" s="194">
        <v>1</v>
      </c>
      <c r="D25" s="195" t="s">
        <v>33</v>
      </c>
      <c r="E25" s="196" t="s">
        <v>34</v>
      </c>
      <c r="F25" s="89"/>
      <c r="G25" s="89"/>
      <c r="H25" s="90"/>
      <c r="I25" s="88">
        <f t="shared" ref="I25:I28" si="0">H25-F25-G25</f>
        <v>0</v>
      </c>
      <c r="J25" s="91"/>
      <c r="K25" s="92">
        <f t="shared" ref="K25:K28" si="1">J25*G25</f>
        <v>0</v>
      </c>
      <c r="L25" s="92">
        <f t="shared" ref="L25:L28" si="2">K25+F25*J25</f>
        <v>0</v>
      </c>
    </row>
    <row r="26" spans="1:12" x14ac:dyDescent="0.25">
      <c r="A26" s="192">
        <v>10</v>
      </c>
      <c r="B26" s="193" t="s">
        <v>152</v>
      </c>
      <c r="C26" s="194">
        <v>2</v>
      </c>
      <c r="D26" s="195" t="s">
        <v>35</v>
      </c>
      <c r="E26" s="196" t="s">
        <v>34</v>
      </c>
      <c r="F26" s="89"/>
      <c r="G26" s="89"/>
      <c r="H26" s="90"/>
      <c r="I26" s="88">
        <f t="shared" si="0"/>
        <v>0</v>
      </c>
      <c r="J26" s="91"/>
      <c r="K26" s="92">
        <f t="shared" si="1"/>
        <v>0</v>
      </c>
      <c r="L26" s="92">
        <f t="shared" si="2"/>
        <v>0</v>
      </c>
    </row>
    <row r="27" spans="1:12" x14ac:dyDescent="0.25">
      <c r="A27" s="192">
        <v>10</v>
      </c>
      <c r="B27" s="193" t="s">
        <v>152</v>
      </c>
      <c r="C27" s="194">
        <v>3</v>
      </c>
      <c r="D27" s="195" t="s">
        <v>36</v>
      </c>
      <c r="E27" s="196" t="s">
        <v>34</v>
      </c>
      <c r="F27" s="89"/>
      <c r="G27" s="89"/>
      <c r="H27" s="90"/>
      <c r="I27" s="88">
        <f t="shared" si="0"/>
        <v>0</v>
      </c>
      <c r="J27" s="91"/>
      <c r="K27" s="92">
        <f t="shared" si="1"/>
        <v>0</v>
      </c>
      <c r="L27" s="92">
        <f t="shared" si="2"/>
        <v>0</v>
      </c>
    </row>
    <row r="28" spans="1:12" x14ac:dyDescent="0.25">
      <c r="A28" s="192">
        <v>10</v>
      </c>
      <c r="B28" s="193" t="s">
        <v>152</v>
      </c>
      <c r="C28" s="194">
        <v>4</v>
      </c>
      <c r="D28" s="195" t="s">
        <v>70</v>
      </c>
      <c r="E28" s="196" t="s">
        <v>34</v>
      </c>
      <c r="F28" s="89"/>
      <c r="G28" s="89"/>
      <c r="H28" s="90"/>
      <c r="I28" s="88">
        <f t="shared" si="0"/>
        <v>0</v>
      </c>
      <c r="J28" s="91"/>
      <c r="K28" s="92">
        <f t="shared" si="1"/>
        <v>0</v>
      </c>
      <c r="L28" s="92">
        <f t="shared" si="2"/>
        <v>0</v>
      </c>
    </row>
    <row r="29" spans="1:12" x14ac:dyDescent="0.25">
      <c r="A29" s="192"/>
      <c r="B29" s="193"/>
      <c r="C29" s="194"/>
      <c r="D29" s="195"/>
      <c r="E29" s="196"/>
      <c r="F29" s="89"/>
      <c r="G29" s="89"/>
      <c r="H29" s="90"/>
      <c r="I29" s="88"/>
      <c r="J29" s="91"/>
      <c r="K29" s="92"/>
      <c r="L29" s="92"/>
    </row>
    <row r="30" spans="1:12" x14ac:dyDescent="0.25">
      <c r="A30" s="192">
        <v>10</v>
      </c>
      <c r="B30" s="193" t="s">
        <v>152</v>
      </c>
      <c r="C30" s="194">
        <v>5</v>
      </c>
      <c r="D30" s="195" t="s">
        <v>37</v>
      </c>
      <c r="E30" s="196" t="s">
        <v>34</v>
      </c>
      <c r="F30" s="89"/>
      <c r="G30" s="89"/>
      <c r="H30" s="90"/>
      <c r="I30" s="88">
        <f t="shared" ref="I30:I61" si="3">H30-F30-G30</f>
        <v>0</v>
      </c>
      <c r="J30" s="91"/>
      <c r="K30" s="92">
        <f t="shared" ref="K30:K61" si="4">J30*G30</f>
        <v>0</v>
      </c>
      <c r="L30" s="92">
        <f t="shared" ref="L30:L61" si="5">K30+F30*J30</f>
        <v>0</v>
      </c>
    </row>
    <row r="31" spans="1:12" x14ac:dyDescent="0.25">
      <c r="A31" s="192">
        <v>10</v>
      </c>
      <c r="B31" s="193" t="s">
        <v>152</v>
      </c>
      <c r="C31" s="194">
        <v>6</v>
      </c>
      <c r="D31" s="195" t="s">
        <v>38</v>
      </c>
      <c r="E31" s="196" t="s">
        <v>34</v>
      </c>
      <c r="F31" s="89"/>
      <c r="G31" s="89"/>
      <c r="H31" s="90"/>
      <c r="I31" s="88">
        <f t="shared" si="3"/>
        <v>0</v>
      </c>
      <c r="J31" s="91"/>
      <c r="K31" s="92">
        <f t="shared" si="4"/>
        <v>0</v>
      </c>
      <c r="L31" s="92">
        <f t="shared" si="5"/>
        <v>0</v>
      </c>
    </row>
    <row r="32" spans="1:12" x14ac:dyDescent="0.25">
      <c r="A32" s="192">
        <v>10</v>
      </c>
      <c r="B32" s="193" t="s">
        <v>152</v>
      </c>
      <c r="C32" s="194">
        <v>7</v>
      </c>
      <c r="D32" s="195" t="s">
        <v>39</v>
      </c>
      <c r="E32" s="196" t="s">
        <v>34</v>
      </c>
      <c r="F32" s="89"/>
      <c r="G32" s="89"/>
      <c r="H32" s="90"/>
      <c r="I32" s="88">
        <f t="shared" si="3"/>
        <v>0</v>
      </c>
      <c r="J32" s="91"/>
      <c r="K32" s="92">
        <f t="shared" si="4"/>
        <v>0</v>
      </c>
      <c r="L32" s="92">
        <f t="shared" si="5"/>
        <v>0</v>
      </c>
    </row>
    <row r="33" spans="1:12" x14ac:dyDescent="0.25">
      <c r="A33" s="192">
        <v>10</v>
      </c>
      <c r="B33" s="193" t="s">
        <v>152</v>
      </c>
      <c r="C33" s="194">
        <v>8</v>
      </c>
      <c r="D33" s="195" t="s">
        <v>71</v>
      </c>
      <c r="E33" s="196" t="s">
        <v>34</v>
      </c>
      <c r="F33" s="89"/>
      <c r="G33" s="89"/>
      <c r="H33" s="90"/>
      <c r="I33" s="88">
        <f t="shared" si="3"/>
        <v>0</v>
      </c>
      <c r="J33" s="91"/>
      <c r="K33" s="92">
        <f t="shared" si="4"/>
        <v>0</v>
      </c>
      <c r="L33" s="92">
        <f t="shared" si="5"/>
        <v>0</v>
      </c>
    </row>
    <row r="34" spans="1:12" x14ac:dyDescent="0.25">
      <c r="A34" s="192"/>
      <c r="B34" s="193"/>
      <c r="C34" s="194"/>
      <c r="D34" s="195"/>
      <c r="E34" s="196"/>
      <c r="F34" s="89"/>
      <c r="G34" s="89"/>
      <c r="H34" s="90"/>
      <c r="I34" s="88"/>
      <c r="J34" s="91"/>
      <c r="K34" s="92"/>
      <c r="L34" s="92"/>
    </row>
    <row r="35" spans="1:12" x14ac:dyDescent="0.25">
      <c r="A35" s="192">
        <v>10</v>
      </c>
      <c r="B35" s="193" t="s">
        <v>152</v>
      </c>
      <c r="C35" s="194">
        <v>9</v>
      </c>
      <c r="D35" s="195" t="s">
        <v>101</v>
      </c>
      <c r="E35" s="196" t="s">
        <v>34</v>
      </c>
      <c r="F35" s="89"/>
      <c r="G35" s="89"/>
      <c r="H35" s="90"/>
      <c r="I35" s="88">
        <f t="shared" si="3"/>
        <v>0</v>
      </c>
      <c r="J35" s="91"/>
      <c r="K35" s="92">
        <f t="shared" si="4"/>
        <v>0</v>
      </c>
      <c r="L35" s="92">
        <f t="shared" si="5"/>
        <v>0</v>
      </c>
    </row>
    <row r="36" spans="1:12" x14ac:dyDescent="0.25">
      <c r="A36" s="192">
        <v>10</v>
      </c>
      <c r="B36" s="193" t="s">
        <v>152</v>
      </c>
      <c r="C36" s="194">
        <v>10</v>
      </c>
      <c r="D36" s="195" t="s">
        <v>201</v>
      </c>
      <c r="E36" s="196" t="s">
        <v>34</v>
      </c>
      <c r="F36" s="89"/>
      <c r="G36" s="89"/>
      <c r="H36" s="90"/>
      <c r="I36" s="88">
        <f t="shared" si="3"/>
        <v>0</v>
      </c>
      <c r="J36" s="91"/>
      <c r="K36" s="92">
        <f t="shared" si="4"/>
        <v>0</v>
      </c>
      <c r="L36" s="92">
        <f t="shared" si="5"/>
        <v>0</v>
      </c>
    </row>
    <row r="37" spans="1:12" x14ac:dyDescent="0.25">
      <c r="A37" s="192">
        <v>10</v>
      </c>
      <c r="B37" s="193" t="s">
        <v>152</v>
      </c>
      <c r="C37" s="194">
        <v>11</v>
      </c>
      <c r="D37" s="195" t="s">
        <v>102</v>
      </c>
      <c r="E37" s="196" t="s">
        <v>34</v>
      </c>
      <c r="F37" s="89"/>
      <c r="G37" s="89"/>
      <c r="H37" s="90"/>
      <c r="I37" s="88">
        <f t="shared" si="3"/>
        <v>0</v>
      </c>
      <c r="J37" s="91"/>
      <c r="K37" s="92">
        <f t="shared" si="4"/>
        <v>0</v>
      </c>
      <c r="L37" s="92">
        <f t="shared" si="5"/>
        <v>0</v>
      </c>
    </row>
    <row r="38" spans="1:12" x14ac:dyDescent="0.25">
      <c r="A38" s="192">
        <v>10</v>
      </c>
      <c r="B38" s="193" t="s">
        <v>152</v>
      </c>
      <c r="C38" s="194">
        <v>12</v>
      </c>
      <c r="D38" s="195" t="s">
        <v>103</v>
      </c>
      <c r="E38" s="196" t="s">
        <v>34</v>
      </c>
      <c r="F38" s="89"/>
      <c r="G38" s="89"/>
      <c r="H38" s="90"/>
      <c r="I38" s="88">
        <f t="shared" si="3"/>
        <v>0</v>
      </c>
      <c r="J38" s="91"/>
      <c r="K38" s="92">
        <f t="shared" si="4"/>
        <v>0</v>
      </c>
      <c r="L38" s="92">
        <f t="shared" si="5"/>
        <v>0</v>
      </c>
    </row>
    <row r="39" spans="1:12" x14ac:dyDescent="0.25">
      <c r="A39" s="192">
        <v>10</v>
      </c>
      <c r="B39" s="193" t="s">
        <v>152</v>
      </c>
      <c r="C39" s="194">
        <v>13</v>
      </c>
      <c r="D39" s="195" t="s">
        <v>104</v>
      </c>
      <c r="E39" s="196" t="s">
        <v>34</v>
      </c>
      <c r="F39" s="89"/>
      <c r="G39" s="89"/>
      <c r="H39" s="90"/>
      <c r="I39" s="88">
        <f t="shared" si="3"/>
        <v>0</v>
      </c>
      <c r="J39" s="91"/>
      <c r="K39" s="92">
        <f t="shared" si="4"/>
        <v>0</v>
      </c>
      <c r="L39" s="92">
        <f t="shared" si="5"/>
        <v>0</v>
      </c>
    </row>
    <row r="40" spans="1:12" x14ac:dyDescent="0.25">
      <c r="A40" s="192">
        <v>10</v>
      </c>
      <c r="B40" s="193" t="s">
        <v>152</v>
      </c>
      <c r="C40" s="194">
        <v>14</v>
      </c>
      <c r="D40" s="195" t="s">
        <v>202</v>
      </c>
      <c r="E40" s="196"/>
      <c r="F40" s="89"/>
      <c r="G40" s="89"/>
      <c r="H40" s="90"/>
      <c r="I40" s="88"/>
      <c r="J40" s="91"/>
      <c r="K40" s="92"/>
      <c r="L40" s="92"/>
    </row>
    <row r="41" spans="1:12" s="254" customFormat="1" x14ac:dyDescent="0.25">
      <c r="A41" s="309"/>
      <c r="B41" s="310"/>
      <c r="C41" s="311"/>
      <c r="D41" s="312"/>
      <c r="E41" s="196"/>
      <c r="F41" s="89"/>
      <c r="G41" s="89"/>
      <c r="H41" s="90"/>
      <c r="I41" s="88"/>
      <c r="J41" s="91"/>
      <c r="K41" s="92"/>
      <c r="L41" s="92"/>
    </row>
    <row r="42" spans="1:12" x14ac:dyDescent="0.25">
      <c r="A42" s="192">
        <v>10</v>
      </c>
      <c r="B42" s="193" t="s">
        <v>152</v>
      </c>
      <c r="C42" s="194">
        <v>15</v>
      </c>
      <c r="D42" s="195" t="s">
        <v>153</v>
      </c>
      <c r="E42" s="196" t="s">
        <v>34</v>
      </c>
      <c r="F42" s="89"/>
      <c r="G42" s="89"/>
      <c r="H42" s="90"/>
      <c r="I42" s="88">
        <f t="shared" si="3"/>
        <v>0</v>
      </c>
      <c r="J42" s="91"/>
      <c r="K42" s="92">
        <f t="shared" si="4"/>
        <v>0</v>
      </c>
      <c r="L42" s="92">
        <f t="shared" si="5"/>
        <v>0</v>
      </c>
    </row>
    <row r="43" spans="1:12" x14ac:dyDescent="0.25">
      <c r="A43" s="192">
        <v>10</v>
      </c>
      <c r="B43" s="193" t="s">
        <v>152</v>
      </c>
      <c r="C43" s="194">
        <v>16</v>
      </c>
      <c r="D43" s="195" t="s">
        <v>154</v>
      </c>
      <c r="E43" s="196" t="s">
        <v>34</v>
      </c>
      <c r="F43" s="89"/>
      <c r="G43" s="89"/>
      <c r="H43" s="90"/>
      <c r="I43" s="88">
        <f t="shared" si="3"/>
        <v>0</v>
      </c>
      <c r="J43" s="91"/>
      <c r="K43" s="92">
        <f t="shared" si="4"/>
        <v>0</v>
      </c>
      <c r="L43" s="92">
        <f t="shared" si="5"/>
        <v>0</v>
      </c>
    </row>
    <row r="44" spans="1:12" x14ac:dyDescent="0.25">
      <c r="A44" s="192">
        <v>10</v>
      </c>
      <c r="B44" s="193" t="s">
        <v>152</v>
      </c>
      <c r="C44" s="194">
        <v>17</v>
      </c>
      <c r="D44" s="195" t="s">
        <v>155</v>
      </c>
      <c r="E44" s="196" t="s">
        <v>34</v>
      </c>
      <c r="F44" s="89"/>
      <c r="G44" s="89"/>
      <c r="H44" s="90"/>
      <c r="I44" s="88">
        <f t="shared" si="3"/>
        <v>0</v>
      </c>
      <c r="J44" s="91"/>
      <c r="K44" s="92">
        <f t="shared" si="4"/>
        <v>0</v>
      </c>
      <c r="L44" s="92">
        <f t="shared" si="5"/>
        <v>0</v>
      </c>
    </row>
    <row r="45" spans="1:12" x14ac:dyDescent="0.25">
      <c r="A45" s="192">
        <v>10</v>
      </c>
      <c r="B45" s="193" t="s">
        <v>152</v>
      </c>
      <c r="C45" s="194">
        <v>18</v>
      </c>
      <c r="D45" s="195" t="s">
        <v>156</v>
      </c>
      <c r="E45" s="196" t="s">
        <v>34</v>
      </c>
      <c r="F45" s="89"/>
      <c r="G45" s="89"/>
      <c r="H45" s="90"/>
      <c r="I45" s="88">
        <f t="shared" si="3"/>
        <v>0</v>
      </c>
      <c r="J45" s="91"/>
      <c r="K45" s="92">
        <f t="shared" si="4"/>
        <v>0</v>
      </c>
      <c r="L45" s="92">
        <f t="shared" si="5"/>
        <v>0</v>
      </c>
    </row>
    <row r="46" spans="1:12" x14ac:dyDescent="0.25">
      <c r="A46" s="192">
        <v>10</v>
      </c>
      <c r="B46" s="193" t="s">
        <v>152</v>
      </c>
      <c r="C46" s="194">
        <v>19</v>
      </c>
      <c r="D46" s="195" t="s">
        <v>157</v>
      </c>
      <c r="E46" s="196" t="s">
        <v>34</v>
      </c>
      <c r="F46" s="89"/>
      <c r="G46" s="89"/>
      <c r="H46" s="90"/>
      <c r="I46" s="88">
        <f t="shared" si="3"/>
        <v>0</v>
      </c>
      <c r="J46" s="91"/>
      <c r="K46" s="92">
        <f t="shared" si="4"/>
        <v>0</v>
      </c>
      <c r="L46" s="92">
        <f t="shared" si="5"/>
        <v>0</v>
      </c>
    </row>
    <row r="47" spans="1:12" x14ac:dyDescent="0.25">
      <c r="A47" s="192">
        <v>10</v>
      </c>
      <c r="B47" s="193" t="s">
        <v>152</v>
      </c>
      <c r="C47" s="194">
        <v>20</v>
      </c>
      <c r="D47" s="195" t="s">
        <v>158</v>
      </c>
      <c r="E47" s="196" t="s">
        <v>34</v>
      </c>
      <c r="F47" s="89"/>
      <c r="G47" s="89"/>
      <c r="H47" s="90"/>
      <c r="I47" s="88">
        <f t="shared" si="3"/>
        <v>0</v>
      </c>
      <c r="J47" s="91"/>
      <c r="K47" s="92">
        <f t="shared" si="4"/>
        <v>0</v>
      </c>
      <c r="L47" s="92">
        <f t="shared" si="5"/>
        <v>0</v>
      </c>
    </row>
    <row r="48" spans="1:12" x14ac:dyDescent="0.25">
      <c r="A48" s="192"/>
      <c r="B48" s="193"/>
      <c r="C48" s="194"/>
      <c r="D48" s="195"/>
      <c r="E48" s="196"/>
      <c r="F48" s="89"/>
      <c r="G48" s="89"/>
      <c r="H48" s="90"/>
      <c r="I48" s="88"/>
      <c r="J48" s="91"/>
      <c r="K48" s="92"/>
      <c r="L48" s="92"/>
    </row>
    <row r="49" spans="1:12" x14ac:dyDescent="0.25">
      <c r="A49" s="192">
        <v>10</v>
      </c>
      <c r="B49" s="193" t="s">
        <v>152</v>
      </c>
      <c r="C49" s="194">
        <v>21</v>
      </c>
      <c r="D49" s="195" t="s">
        <v>80</v>
      </c>
      <c r="E49" s="196" t="s">
        <v>34</v>
      </c>
      <c r="F49" s="89"/>
      <c r="G49" s="89"/>
      <c r="H49" s="90"/>
      <c r="I49" s="88">
        <f t="shared" si="3"/>
        <v>0</v>
      </c>
      <c r="J49" s="91"/>
      <c r="K49" s="92">
        <f t="shared" si="4"/>
        <v>0</v>
      </c>
      <c r="L49" s="92">
        <f t="shared" si="5"/>
        <v>0</v>
      </c>
    </row>
    <row r="50" spans="1:12" x14ac:dyDescent="0.25">
      <c r="A50" s="192">
        <v>10</v>
      </c>
      <c r="B50" s="193" t="s">
        <v>152</v>
      </c>
      <c r="C50" s="194">
        <v>22</v>
      </c>
      <c r="D50" s="195" t="s">
        <v>81</v>
      </c>
      <c r="E50" s="196" t="s">
        <v>34</v>
      </c>
      <c r="F50" s="89"/>
      <c r="G50" s="89"/>
      <c r="H50" s="90"/>
      <c r="I50" s="88">
        <f t="shared" si="3"/>
        <v>0</v>
      </c>
      <c r="J50" s="91"/>
      <c r="K50" s="92">
        <f t="shared" si="4"/>
        <v>0</v>
      </c>
      <c r="L50" s="92">
        <f t="shared" si="5"/>
        <v>0</v>
      </c>
    </row>
    <row r="51" spans="1:12" x14ac:dyDescent="0.25">
      <c r="A51" s="192">
        <v>10</v>
      </c>
      <c r="B51" s="193" t="s">
        <v>152</v>
      </c>
      <c r="C51" s="194">
        <v>23</v>
      </c>
      <c r="D51" s="195" t="s">
        <v>82</v>
      </c>
      <c r="E51" s="196" t="s">
        <v>34</v>
      </c>
      <c r="F51" s="89"/>
      <c r="G51" s="89"/>
      <c r="H51" s="90"/>
      <c r="I51" s="88">
        <f t="shared" si="3"/>
        <v>0</v>
      </c>
      <c r="J51" s="91"/>
      <c r="K51" s="92">
        <f t="shared" si="4"/>
        <v>0</v>
      </c>
      <c r="L51" s="92">
        <f t="shared" si="5"/>
        <v>0</v>
      </c>
    </row>
    <row r="52" spans="1:12" x14ac:dyDescent="0.25">
      <c r="A52" s="192">
        <v>10</v>
      </c>
      <c r="B52" s="193" t="s">
        <v>152</v>
      </c>
      <c r="C52" s="194">
        <v>24</v>
      </c>
      <c r="D52" s="195" t="s">
        <v>83</v>
      </c>
      <c r="E52" s="196" t="s">
        <v>34</v>
      </c>
      <c r="F52" s="89"/>
      <c r="G52" s="89"/>
      <c r="H52" s="90"/>
      <c r="I52" s="88">
        <f t="shared" si="3"/>
        <v>0</v>
      </c>
      <c r="J52" s="91"/>
      <c r="K52" s="92">
        <f t="shared" si="4"/>
        <v>0</v>
      </c>
      <c r="L52" s="92">
        <f t="shared" si="5"/>
        <v>0</v>
      </c>
    </row>
    <row r="53" spans="1:12" x14ac:dyDescent="0.25">
      <c r="A53" s="192">
        <v>10</v>
      </c>
      <c r="B53" s="193" t="s">
        <v>152</v>
      </c>
      <c r="C53" s="194">
        <v>25</v>
      </c>
      <c r="D53" s="195" t="s">
        <v>84</v>
      </c>
      <c r="E53" s="196" t="s">
        <v>34</v>
      </c>
      <c r="F53" s="89"/>
      <c r="G53" s="89"/>
      <c r="H53" s="90"/>
      <c r="I53" s="88">
        <f t="shared" si="3"/>
        <v>0</v>
      </c>
      <c r="J53" s="91"/>
      <c r="K53" s="92">
        <f t="shared" si="4"/>
        <v>0</v>
      </c>
      <c r="L53" s="92">
        <f t="shared" si="5"/>
        <v>0</v>
      </c>
    </row>
    <row r="54" spans="1:12" x14ac:dyDescent="0.25">
      <c r="A54" s="192">
        <v>10</v>
      </c>
      <c r="B54" s="193" t="s">
        <v>152</v>
      </c>
      <c r="C54" s="194">
        <v>26</v>
      </c>
      <c r="D54" s="195" t="s">
        <v>85</v>
      </c>
      <c r="E54" s="196" t="s">
        <v>34</v>
      </c>
      <c r="F54" s="89"/>
      <c r="G54" s="89"/>
      <c r="H54" s="90"/>
      <c r="I54" s="88">
        <f t="shared" si="3"/>
        <v>0</v>
      </c>
      <c r="J54" s="91"/>
      <c r="K54" s="92">
        <f t="shared" si="4"/>
        <v>0</v>
      </c>
      <c r="L54" s="92">
        <f t="shared" si="5"/>
        <v>0</v>
      </c>
    </row>
    <row r="55" spans="1:12" x14ac:dyDescent="0.25">
      <c r="A55" s="192"/>
      <c r="B55" s="193"/>
      <c r="C55" s="194"/>
      <c r="D55" s="195"/>
      <c r="E55" s="196"/>
      <c r="F55" s="89"/>
      <c r="G55" s="89"/>
      <c r="H55" s="90"/>
      <c r="I55" s="88"/>
      <c r="J55" s="91"/>
      <c r="K55" s="92"/>
      <c r="L55" s="92"/>
    </row>
    <row r="56" spans="1:12" x14ac:dyDescent="0.25">
      <c r="A56" s="192">
        <v>10</v>
      </c>
      <c r="B56" s="193" t="s">
        <v>152</v>
      </c>
      <c r="C56" s="194">
        <v>27</v>
      </c>
      <c r="D56" s="195" t="s">
        <v>203</v>
      </c>
      <c r="E56" s="196" t="s">
        <v>34</v>
      </c>
      <c r="F56" s="89"/>
      <c r="G56" s="89"/>
      <c r="H56" s="90"/>
      <c r="I56" s="88">
        <f t="shared" si="3"/>
        <v>0</v>
      </c>
      <c r="J56" s="91"/>
      <c r="K56" s="92">
        <f t="shared" si="4"/>
        <v>0</v>
      </c>
      <c r="L56" s="92">
        <f t="shared" si="5"/>
        <v>0</v>
      </c>
    </row>
    <row r="57" spans="1:12" x14ac:dyDescent="0.25">
      <c r="A57" s="192">
        <v>10</v>
      </c>
      <c r="B57" s="193" t="s">
        <v>152</v>
      </c>
      <c r="C57" s="194">
        <v>28</v>
      </c>
      <c r="D57" s="195" t="s">
        <v>204</v>
      </c>
      <c r="E57" s="196" t="s">
        <v>34</v>
      </c>
      <c r="F57" s="89"/>
      <c r="G57" s="89"/>
      <c r="H57" s="90"/>
      <c r="I57" s="88">
        <f t="shared" si="3"/>
        <v>0</v>
      </c>
      <c r="J57" s="91"/>
      <c r="K57" s="92">
        <f t="shared" si="4"/>
        <v>0</v>
      </c>
      <c r="L57" s="92">
        <f t="shared" si="5"/>
        <v>0</v>
      </c>
    </row>
    <row r="58" spans="1:12" x14ac:dyDescent="0.25">
      <c r="A58" s="192">
        <v>10</v>
      </c>
      <c r="B58" s="193" t="s">
        <v>152</v>
      </c>
      <c r="C58" s="194">
        <v>29</v>
      </c>
      <c r="D58" s="195" t="s">
        <v>205</v>
      </c>
      <c r="E58" s="196" t="s">
        <v>34</v>
      </c>
      <c r="F58" s="89"/>
      <c r="G58" s="89"/>
      <c r="H58" s="90"/>
      <c r="I58" s="88">
        <f t="shared" si="3"/>
        <v>0</v>
      </c>
      <c r="J58" s="91"/>
      <c r="K58" s="92">
        <f t="shared" si="4"/>
        <v>0</v>
      </c>
      <c r="L58" s="92">
        <f t="shared" si="5"/>
        <v>0</v>
      </c>
    </row>
    <row r="59" spans="1:12" x14ac:dyDescent="0.25">
      <c r="A59" s="198">
        <v>10</v>
      </c>
      <c r="B59" s="199" t="s">
        <v>152</v>
      </c>
      <c r="C59" s="194">
        <v>30</v>
      </c>
      <c r="D59" s="195" t="s">
        <v>206</v>
      </c>
      <c r="E59" s="196" t="s">
        <v>34</v>
      </c>
      <c r="F59" s="89"/>
      <c r="G59" s="89"/>
      <c r="H59" s="90"/>
      <c r="I59" s="88">
        <f t="shared" si="3"/>
        <v>0</v>
      </c>
      <c r="J59" s="91"/>
      <c r="K59" s="92">
        <f t="shared" si="4"/>
        <v>0</v>
      </c>
      <c r="L59" s="92">
        <f t="shared" si="5"/>
        <v>0</v>
      </c>
    </row>
    <row r="60" spans="1:12" x14ac:dyDescent="0.25">
      <c r="A60" s="198">
        <v>10</v>
      </c>
      <c r="B60" s="199" t="s">
        <v>152</v>
      </c>
      <c r="C60" s="194">
        <v>31</v>
      </c>
      <c r="D60" s="195" t="s">
        <v>207</v>
      </c>
      <c r="E60" s="200" t="s">
        <v>34</v>
      </c>
      <c r="F60" s="89"/>
      <c r="G60" s="89"/>
      <c r="H60" s="90"/>
      <c r="I60" s="88">
        <f t="shared" si="3"/>
        <v>0</v>
      </c>
      <c r="J60" s="91"/>
      <c r="K60" s="92">
        <f t="shared" si="4"/>
        <v>0</v>
      </c>
      <c r="L60" s="92">
        <f t="shared" si="5"/>
        <v>0</v>
      </c>
    </row>
    <row r="61" spans="1:12" x14ac:dyDescent="0.25">
      <c r="A61" s="198">
        <v>10</v>
      </c>
      <c r="B61" s="201" t="s">
        <v>152</v>
      </c>
      <c r="C61" s="194">
        <v>32</v>
      </c>
      <c r="D61" s="203" t="s">
        <v>208</v>
      </c>
      <c r="E61" s="200" t="s">
        <v>34</v>
      </c>
      <c r="F61" s="89"/>
      <c r="G61" s="89"/>
      <c r="H61" s="90"/>
      <c r="I61" s="88">
        <f t="shared" si="3"/>
        <v>0</v>
      </c>
      <c r="J61" s="91"/>
      <c r="K61" s="92">
        <f t="shared" si="4"/>
        <v>0</v>
      </c>
      <c r="L61" s="92">
        <f t="shared" si="5"/>
        <v>0</v>
      </c>
    </row>
    <row r="62" spans="1:12" x14ac:dyDescent="0.25">
      <c r="A62" s="62"/>
      <c r="B62" s="204"/>
      <c r="C62" s="205"/>
      <c r="D62" s="195"/>
      <c r="E62" s="62"/>
      <c r="F62" s="89"/>
      <c r="G62" s="89"/>
      <c r="H62" s="90"/>
      <c r="I62" s="88"/>
      <c r="J62" s="95"/>
      <c r="K62" s="92"/>
      <c r="L62" s="92"/>
    </row>
    <row r="63" spans="1:12" x14ac:dyDescent="0.25">
      <c r="A63" s="198"/>
      <c r="B63" s="201"/>
      <c r="C63" s="202"/>
      <c r="D63" s="206" t="s">
        <v>209</v>
      </c>
      <c r="E63" s="62"/>
      <c r="F63" s="89"/>
      <c r="G63" s="89"/>
      <c r="H63" s="90"/>
      <c r="I63" s="88"/>
      <c r="J63" s="95"/>
      <c r="K63" s="92"/>
      <c r="L63" s="92"/>
    </row>
    <row r="64" spans="1:12" x14ac:dyDescent="0.25">
      <c r="A64" s="198">
        <v>10</v>
      </c>
      <c r="B64" s="201" t="s">
        <v>152</v>
      </c>
      <c r="C64" s="202">
        <v>33</v>
      </c>
      <c r="D64" s="207" t="s">
        <v>165</v>
      </c>
      <c r="E64" s="208" t="s">
        <v>86</v>
      </c>
      <c r="F64" s="89"/>
      <c r="G64" s="89"/>
      <c r="H64" s="90"/>
      <c r="I64" s="88">
        <f t="shared" ref="I64" si="6">H64-F64-G64</f>
        <v>0</v>
      </c>
      <c r="J64" s="95"/>
      <c r="K64" s="92">
        <f>J64*G64</f>
        <v>0</v>
      </c>
      <c r="L64" s="92">
        <f>K64+F64*J64</f>
        <v>0</v>
      </c>
    </row>
    <row r="65" spans="1:12" s="254" customFormat="1" x14ac:dyDescent="0.25">
      <c r="A65" s="198">
        <v>10</v>
      </c>
      <c r="B65" s="201" t="s">
        <v>152</v>
      </c>
      <c r="C65" s="202">
        <v>34</v>
      </c>
      <c r="D65" s="207" t="s">
        <v>210</v>
      </c>
      <c r="E65" s="208" t="s">
        <v>86</v>
      </c>
      <c r="F65" s="89"/>
      <c r="G65" s="89"/>
      <c r="H65" s="90"/>
      <c r="I65" s="88"/>
      <c r="J65" s="95"/>
      <c r="K65" s="92"/>
      <c r="L65" s="92"/>
    </row>
    <row r="66" spans="1:12" s="254" customFormat="1" x14ac:dyDescent="0.25">
      <c r="A66" s="198">
        <v>10</v>
      </c>
      <c r="B66" s="201" t="s">
        <v>152</v>
      </c>
      <c r="C66" s="202">
        <v>35</v>
      </c>
      <c r="D66" s="207" t="s">
        <v>211</v>
      </c>
      <c r="E66" s="208" t="s">
        <v>34</v>
      </c>
      <c r="F66" s="89"/>
      <c r="G66" s="89"/>
      <c r="H66" s="90"/>
      <c r="I66" s="88"/>
      <c r="J66" s="95"/>
      <c r="K66" s="92"/>
      <c r="L66" s="92"/>
    </row>
    <row r="67" spans="1:12" x14ac:dyDescent="0.25">
      <c r="A67" s="198"/>
      <c r="B67" s="201"/>
      <c r="C67" s="202"/>
      <c r="D67" s="209"/>
      <c r="E67" s="208"/>
      <c r="F67" s="89"/>
      <c r="G67" s="89"/>
      <c r="H67" s="96"/>
      <c r="I67" s="88"/>
      <c r="J67" s="97"/>
      <c r="K67" s="93"/>
      <c r="L67" s="93"/>
    </row>
    <row r="68" spans="1:12" x14ac:dyDescent="0.25">
      <c r="A68" s="198"/>
      <c r="B68" s="201"/>
      <c r="C68" s="202"/>
      <c r="D68" s="209" t="s">
        <v>166</v>
      </c>
      <c r="E68" s="208"/>
      <c r="F68" s="89"/>
      <c r="G68" s="89"/>
      <c r="H68" s="96"/>
      <c r="I68" s="88"/>
      <c r="J68" s="98"/>
      <c r="K68" s="93"/>
      <c r="L68" s="93"/>
    </row>
    <row r="69" spans="1:12" x14ac:dyDescent="0.25">
      <c r="A69" s="198">
        <v>10</v>
      </c>
      <c r="B69" s="201" t="s">
        <v>152</v>
      </c>
      <c r="C69" s="202">
        <v>36</v>
      </c>
      <c r="D69" s="210" t="s">
        <v>167</v>
      </c>
      <c r="E69" s="208" t="s">
        <v>86</v>
      </c>
      <c r="F69" s="89"/>
      <c r="G69" s="89"/>
      <c r="H69" s="96"/>
      <c r="I69" s="88">
        <f t="shared" ref="I69" si="7">H69-F69-G69</f>
        <v>0</v>
      </c>
      <c r="J69" s="95"/>
      <c r="K69" s="92">
        <f>J69*G69</f>
        <v>0</v>
      </c>
      <c r="L69" s="92">
        <f>K69+F69*J69</f>
        <v>0</v>
      </c>
    </row>
    <row r="70" spans="1:12" x14ac:dyDescent="0.25">
      <c r="A70" s="198">
        <v>10</v>
      </c>
      <c r="B70" s="201" t="s">
        <v>152</v>
      </c>
      <c r="C70" s="202">
        <v>37</v>
      </c>
      <c r="D70" s="210" t="s">
        <v>168</v>
      </c>
      <c r="E70" s="208" t="s">
        <v>86</v>
      </c>
      <c r="F70" s="89"/>
      <c r="G70" s="89"/>
      <c r="H70" s="90"/>
      <c r="I70" s="88">
        <f>H70-F70-G70</f>
        <v>0</v>
      </c>
      <c r="J70" s="98"/>
      <c r="K70" s="92">
        <f>J70*G70</f>
        <v>0</v>
      </c>
      <c r="L70" s="92">
        <f>K70+F70*J70</f>
        <v>0</v>
      </c>
    </row>
    <row r="71" spans="1:12" ht="26.25" customHeight="1" thickBot="1" x14ac:dyDescent="0.3">
      <c r="A71" s="198"/>
      <c r="B71" s="201"/>
      <c r="C71" s="202"/>
      <c r="D71" s="212" t="s">
        <v>182</v>
      </c>
      <c r="E71" s="200"/>
      <c r="F71" s="89"/>
      <c r="G71" s="89"/>
      <c r="H71" s="96"/>
      <c r="I71" s="88"/>
      <c r="J71" s="220" t="s">
        <v>32</v>
      </c>
      <c r="K71" s="221">
        <f>SUM(K25:K70)</f>
        <v>0</v>
      </c>
      <c r="L71" s="221">
        <f>SUM(L25:L70)</f>
        <v>0</v>
      </c>
    </row>
    <row r="72" spans="1:12" x14ac:dyDescent="0.25">
      <c r="A72" s="198"/>
      <c r="B72" s="201"/>
      <c r="C72" s="202"/>
      <c r="D72" s="195"/>
      <c r="E72" s="200"/>
      <c r="F72" s="89"/>
      <c r="G72" s="89"/>
      <c r="H72" s="90"/>
      <c r="I72" s="88"/>
      <c r="J72" s="216"/>
      <c r="K72" s="222"/>
      <c r="L72" s="217"/>
    </row>
    <row r="73" spans="1:12" x14ac:dyDescent="0.25">
      <c r="A73" s="211">
        <v>10</v>
      </c>
      <c r="B73" s="201" t="s">
        <v>169</v>
      </c>
      <c r="C73" s="202"/>
      <c r="D73" s="197" t="s">
        <v>170</v>
      </c>
      <c r="E73" s="196"/>
      <c r="F73" s="213"/>
      <c r="G73" s="213"/>
      <c r="H73" s="214"/>
      <c r="I73" s="215"/>
      <c r="J73" s="216"/>
      <c r="K73" s="217"/>
      <c r="L73" s="217"/>
    </row>
    <row r="74" spans="1:12" x14ac:dyDescent="0.25">
      <c r="A74" s="198">
        <v>10</v>
      </c>
      <c r="B74" s="201" t="s">
        <v>169</v>
      </c>
      <c r="C74" s="202">
        <v>1</v>
      </c>
      <c r="D74" s="210" t="s">
        <v>159</v>
      </c>
      <c r="E74" s="196" t="s">
        <v>34</v>
      </c>
      <c r="F74" s="89"/>
      <c r="G74" s="89"/>
      <c r="H74" s="90"/>
      <c r="I74" s="88">
        <f t="shared" ref="I74:I78" si="8">H74-F74-G74</f>
        <v>0</v>
      </c>
      <c r="J74" s="91"/>
      <c r="K74" s="92">
        <f t="shared" ref="K74:K78" si="9">J74*G74</f>
        <v>0</v>
      </c>
      <c r="L74" s="92">
        <f t="shared" ref="L74:L78" si="10">K74+F74*J74</f>
        <v>0</v>
      </c>
    </row>
    <row r="75" spans="1:12" x14ac:dyDescent="0.25">
      <c r="A75" s="198">
        <v>10</v>
      </c>
      <c r="B75" s="201" t="s">
        <v>169</v>
      </c>
      <c r="C75" s="202">
        <v>2</v>
      </c>
      <c r="D75" s="210" t="s">
        <v>160</v>
      </c>
      <c r="E75" s="196" t="s">
        <v>34</v>
      </c>
      <c r="F75" s="89"/>
      <c r="G75" s="89"/>
      <c r="H75" s="90"/>
      <c r="I75" s="88">
        <f t="shared" si="8"/>
        <v>0</v>
      </c>
      <c r="J75" s="91"/>
      <c r="K75" s="92">
        <f t="shared" si="9"/>
        <v>0</v>
      </c>
      <c r="L75" s="92">
        <f t="shared" si="10"/>
        <v>0</v>
      </c>
    </row>
    <row r="76" spans="1:12" x14ac:dyDescent="0.25">
      <c r="A76" s="198">
        <v>10</v>
      </c>
      <c r="B76" s="201" t="s">
        <v>169</v>
      </c>
      <c r="C76" s="202">
        <v>3</v>
      </c>
      <c r="D76" s="210" t="s">
        <v>161</v>
      </c>
      <c r="E76" s="196" t="s">
        <v>34</v>
      </c>
      <c r="F76" s="89"/>
      <c r="G76" s="89"/>
      <c r="H76" s="90"/>
      <c r="I76" s="88">
        <f t="shared" si="8"/>
        <v>0</v>
      </c>
      <c r="J76" s="91"/>
      <c r="K76" s="92">
        <f t="shared" si="9"/>
        <v>0</v>
      </c>
      <c r="L76" s="92">
        <f t="shared" si="10"/>
        <v>0</v>
      </c>
    </row>
    <row r="77" spans="1:12" x14ac:dyDescent="0.25">
      <c r="A77" s="198">
        <v>10</v>
      </c>
      <c r="B77" s="201" t="s">
        <v>169</v>
      </c>
      <c r="C77" s="202">
        <v>4</v>
      </c>
      <c r="D77" s="210" t="s">
        <v>162</v>
      </c>
      <c r="E77" s="196" t="s">
        <v>34</v>
      </c>
      <c r="F77" s="89"/>
      <c r="G77" s="89"/>
      <c r="H77" s="90"/>
      <c r="I77" s="88">
        <f t="shared" si="8"/>
        <v>0</v>
      </c>
      <c r="J77" s="91"/>
      <c r="K77" s="92">
        <f t="shared" si="9"/>
        <v>0</v>
      </c>
      <c r="L77" s="92">
        <f t="shared" si="10"/>
        <v>0</v>
      </c>
    </row>
    <row r="78" spans="1:12" x14ac:dyDescent="0.25">
      <c r="A78" s="198">
        <v>10</v>
      </c>
      <c r="B78" s="201" t="s">
        <v>169</v>
      </c>
      <c r="C78" s="202">
        <v>5</v>
      </c>
      <c r="D78" s="210" t="s">
        <v>163</v>
      </c>
      <c r="E78" s="196" t="s">
        <v>34</v>
      </c>
      <c r="F78" s="89"/>
      <c r="G78" s="89"/>
      <c r="H78" s="90"/>
      <c r="I78" s="88">
        <f t="shared" si="8"/>
        <v>0</v>
      </c>
      <c r="J78" s="91"/>
      <c r="K78" s="92">
        <f t="shared" si="9"/>
        <v>0</v>
      </c>
      <c r="L78" s="92">
        <f t="shared" si="10"/>
        <v>0</v>
      </c>
    </row>
    <row r="79" spans="1:12" x14ac:dyDescent="0.25">
      <c r="A79" s="198">
        <v>10</v>
      </c>
      <c r="B79" s="201" t="s">
        <v>169</v>
      </c>
      <c r="C79" s="202">
        <v>6</v>
      </c>
      <c r="D79" s="210" t="s">
        <v>164</v>
      </c>
      <c r="E79" s="196" t="s">
        <v>34</v>
      </c>
      <c r="F79" s="89"/>
      <c r="G79" s="89"/>
      <c r="H79" s="90"/>
      <c r="I79" s="88">
        <f t="shared" ref="I79:I83" si="11">H79-F79-G79</f>
        <v>0</v>
      </c>
      <c r="J79" s="91"/>
      <c r="K79" s="92">
        <f t="shared" ref="K79:K83" si="12">J79*G79</f>
        <v>0</v>
      </c>
      <c r="L79" s="92">
        <f t="shared" ref="L79:L83" si="13">K79+F79*J79</f>
        <v>0</v>
      </c>
    </row>
    <row r="80" spans="1:12" x14ac:dyDescent="0.25">
      <c r="A80" s="211"/>
      <c r="B80" s="193"/>
      <c r="C80" s="194"/>
      <c r="D80" s="195"/>
      <c r="E80" s="196"/>
      <c r="F80" s="89"/>
      <c r="G80" s="89"/>
      <c r="H80" s="90"/>
      <c r="I80" s="88"/>
      <c r="J80" s="91"/>
      <c r="K80" s="92"/>
      <c r="L80" s="92"/>
    </row>
    <row r="81" spans="1:12" x14ac:dyDescent="0.25">
      <c r="A81" s="192">
        <v>10</v>
      </c>
      <c r="B81" s="193" t="s">
        <v>169</v>
      </c>
      <c r="C81" s="194"/>
      <c r="D81" s="197" t="s">
        <v>72</v>
      </c>
      <c r="E81" s="196"/>
      <c r="F81" s="89"/>
      <c r="G81" s="89"/>
      <c r="H81" s="90"/>
      <c r="I81" s="88"/>
      <c r="J81" s="91"/>
      <c r="K81" s="92"/>
      <c r="L81" s="92"/>
    </row>
    <row r="82" spans="1:12" x14ac:dyDescent="0.25">
      <c r="A82" s="192">
        <v>10</v>
      </c>
      <c r="B82" s="193" t="s">
        <v>169</v>
      </c>
      <c r="C82" s="194">
        <v>8</v>
      </c>
      <c r="D82" s="210" t="s">
        <v>171</v>
      </c>
      <c r="E82" s="196" t="s">
        <v>34</v>
      </c>
      <c r="F82" s="89"/>
      <c r="G82" s="89"/>
      <c r="H82" s="90"/>
      <c r="I82" s="88">
        <f t="shared" si="11"/>
        <v>0</v>
      </c>
      <c r="J82" s="91"/>
      <c r="K82" s="92">
        <f t="shared" si="12"/>
        <v>0</v>
      </c>
      <c r="L82" s="92">
        <f t="shared" si="13"/>
        <v>0</v>
      </c>
    </row>
    <row r="83" spans="1:12" x14ac:dyDescent="0.25">
      <c r="A83" s="192">
        <v>10</v>
      </c>
      <c r="B83" s="193" t="s">
        <v>169</v>
      </c>
      <c r="C83" s="194">
        <v>9</v>
      </c>
      <c r="D83" s="210" t="s">
        <v>172</v>
      </c>
      <c r="E83" s="196" t="s">
        <v>34</v>
      </c>
      <c r="F83" s="89"/>
      <c r="G83" s="89"/>
      <c r="H83" s="90"/>
      <c r="I83" s="88">
        <f t="shared" si="11"/>
        <v>0</v>
      </c>
      <c r="J83" s="91"/>
      <c r="K83" s="92">
        <f t="shared" si="12"/>
        <v>0</v>
      </c>
      <c r="L83" s="92">
        <f t="shared" si="13"/>
        <v>0</v>
      </c>
    </row>
    <row r="84" spans="1:12" x14ac:dyDescent="0.25">
      <c r="A84" s="192">
        <v>10</v>
      </c>
      <c r="B84" s="193" t="s">
        <v>169</v>
      </c>
      <c r="C84" s="194">
        <v>10</v>
      </c>
      <c r="D84" s="210" t="s">
        <v>173</v>
      </c>
      <c r="E84" s="196" t="s">
        <v>34</v>
      </c>
      <c r="F84" s="89"/>
      <c r="G84" s="89"/>
      <c r="H84" s="90"/>
      <c r="I84" s="88">
        <f t="shared" ref="I84:I88" si="14">H84-F84-G84</f>
        <v>0</v>
      </c>
      <c r="J84" s="91"/>
      <c r="K84" s="92">
        <f t="shared" ref="K84:K88" si="15">J84*G84</f>
        <v>0</v>
      </c>
      <c r="L84" s="92">
        <f t="shared" ref="L84:L88" si="16">K84+F84*J84</f>
        <v>0</v>
      </c>
    </row>
    <row r="85" spans="1:12" ht="26.25" customHeight="1" thickBot="1" x14ac:dyDescent="0.3">
      <c r="A85" s="192"/>
      <c r="B85" s="193"/>
      <c r="C85" s="194"/>
      <c r="D85" s="212" t="s">
        <v>182</v>
      </c>
      <c r="E85" s="196"/>
      <c r="F85" s="89"/>
      <c r="G85" s="89"/>
      <c r="H85" s="90"/>
      <c r="I85" s="88"/>
      <c r="J85" s="220" t="s">
        <v>32</v>
      </c>
      <c r="K85" s="221">
        <f>SUM(K74:K84)</f>
        <v>0</v>
      </c>
      <c r="L85" s="221">
        <f>SUM(L74:L84)</f>
        <v>0</v>
      </c>
    </row>
    <row r="86" spans="1:12" x14ac:dyDescent="0.25">
      <c r="A86" s="192"/>
      <c r="B86" s="193"/>
      <c r="C86" s="194"/>
      <c r="D86" s="195"/>
      <c r="E86" s="196"/>
      <c r="F86" s="89"/>
      <c r="G86" s="89"/>
      <c r="H86" s="90"/>
      <c r="I86" s="88"/>
      <c r="J86" s="91"/>
      <c r="K86" s="92"/>
      <c r="L86" s="92"/>
    </row>
    <row r="87" spans="1:12" x14ac:dyDescent="0.25">
      <c r="A87" s="192">
        <v>10</v>
      </c>
      <c r="B87" s="193" t="s">
        <v>174</v>
      </c>
      <c r="C87" s="194"/>
      <c r="D87" s="197" t="s">
        <v>175</v>
      </c>
      <c r="E87" s="196"/>
      <c r="F87" s="89"/>
      <c r="G87" s="89"/>
      <c r="H87" s="90"/>
      <c r="I87" s="88"/>
      <c r="J87" s="91"/>
      <c r="K87" s="92"/>
      <c r="L87" s="92"/>
    </row>
    <row r="88" spans="1:12" x14ac:dyDescent="0.25">
      <c r="A88" s="192">
        <v>10</v>
      </c>
      <c r="B88" s="193" t="s">
        <v>174</v>
      </c>
      <c r="C88" s="194">
        <v>1</v>
      </c>
      <c r="D88" s="195" t="s">
        <v>73</v>
      </c>
      <c r="E88" s="196" t="s">
        <v>34</v>
      </c>
      <c r="F88" s="89"/>
      <c r="G88" s="89"/>
      <c r="H88" s="90"/>
      <c r="I88" s="88">
        <f t="shared" si="14"/>
        <v>0</v>
      </c>
      <c r="J88" s="91"/>
      <c r="K88" s="92">
        <f t="shared" si="15"/>
        <v>0</v>
      </c>
      <c r="L88" s="92">
        <f t="shared" si="16"/>
        <v>0</v>
      </c>
    </row>
    <row r="89" spans="1:12" x14ac:dyDescent="0.25">
      <c r="A89" s="192">
        <v>10</v>
      </c>
      <c r="B89" s="193" t="s">
        <v>174</v>
      </c>
      <c r="C89" s="194">
        <v>2</v>
      </c>
      <c r="D89" s="195" t="s">
        <v>74</v>
      </c>
      <c r="E89" s="196" t="s">
        <v>34</v>
      </c>
      <c r="F89" s="89"/>
      <c r="G89" s="89"/>
      <c r="H89" s="90"/>
      <c r="I89" s="88">
        <f t="shared" ref="I89" si="17">H89-F89-G89</f>
        <v>0</v>
      </c>
      <c r="J89" s="91"/>
      <c r="K89" s="92">
        <f t="shared" ref="K89" si="18">J89*G89</f>
        <v>0</v>
      </c>
      <c r="L89" s="92">
        <f t="shared" ref="L89" si="19">K89+F89*J89</f>
        <v>0</v>
      </c>
    </row>
    <row r="90" spans="1:12" x14ac:dyDescent="0.25">
      <c r="A90" s="192">
        <v>10</v>
      </c>
      <c r="B90" s="193" t="s">
        <v>174</v>
      </c>
      <c r="C90" s="194">
        <v>3</v>
      </c>
      <c r="D90" s="195" t="s">
        <v>75</v>
      </c>
      <c r="E90" s="196" t="s">
        <v>34</v>
      </c>
      <c r="F90" s="89"/>
      <c r="G90" s="89"/>
      <c r="H90" s="90"/>
      <c r="I90" s="88">
        <f t="shared" ref="I90:I91" si="20">H90-F90-G90</f>
        <v>0</v>
      </c>
      <c r="J90" s="91"/>
      <c r="K90" s="92">
        <f t="shared" ref="K90:K91" si="21">J90*G90</f>
        <v>0</v>
      </c>
      <c r="L90" s="92">
        <f t="shared" ref="L90:L91" si="22">K90+F90*J90</f>
        <v>0</v>
      </c>
    </row>
    <row r="91" spans="1:12" x14ac:dyDescent="0.25">
      <c r="A91" s="192">
        <v>10</v>
      </c>
      <c r="B91" s="193" t="s">
        <v>174</v>
      </c>
      <c r="C91" s="194">
        <v>4</v>
      </c>
      <c r="D91" s="195" t="s">
        <v>212</v>
      </c>
      <c r="E91" s="196" t="s">
        <v>34</v>
      </c>
      <c r="F91" s="89"/>
      <c r="G91" s="89"/>
      <c r="H91" s="90"/>
      <c r="I91" s="88">
        <f t="shared" si="20"/>
        <v>0</v>
      </c>
      <c r="J91" s="91"/>
      <c r="K91" s="92">
        <f t="shared" si="21"/>
        <v>0</v>
      </c>
      <c r="L91" s="92">
        <f t="shared" si="22"/>
        <v>0</v>
      </c>
    </row>
    <row r="92" spans="1:12" x14ac:dyDescent="0.25">
      <c r="A92" s="192"/>
      <c r="B92" s="193"/>
      <c r="C92" s="194"/>
      <c r="D92" s="195"/>
      <c r="E92" s="196"/>
      <c r="F92" s="89"/>
      <c r="G92" s="89"/>
      <c r="H92" s="90"/>
      <c r="I92" s="88"/>
      <c r="J92" s="91"/>
      <c r="K92" s="92"/>
      <c r="L92" s="92"/>
    </row>
    <row r="93" spans="1:12" ht="26.25" customHeight="1" thickBot="1" x14ac:dyDescent="0.3">
      <c r="A93" s="192"/>
      <c r="B93" s="193"/>
      <c r="C93" s="194"/>
      <c r="D93" s="212" t="s">
        <v>182</v>
      </c>
      <c r="E93" s="196"/>
      <c r="F93" s="89"/>
      <c r="G93" s="89"/>
      <c r="H93" s="90"/>
      <c r="I93" s="88"/>
      <c r="J93" s="220" t="s">
        <v>32</v>
      </c>
      <c r="K93" s="221">
        <f>SUM(K88:K92)</f>
        <v>0</v>
      </c>
      <c r="L93" s="221">
        <f>SUM(L88:L92)</f>
        <v>0</v>
      </c>
    </row>
    <row r="94" spans="1:12" x14ac:dyDescent="0.25">
      <c r="A94" s="198"/>
      <c r="B94" s="193"/>
      <c r="C94" s="194"/>
      <c r="D94" s="195"/>
      <c r="E94" s="196"/>
      <c r="F94" s="89"/>
      <c r="G94" s="89"/>
      <c r="H94" s="90"/>
      <c r="I94" s="88"/>
      <c r="J94" s="216"/>
      <c r="K94" s="217"/>
      <c r="L94" s="217"/>
    </row>
    <row r="95" spans="1:12" x14ac:dyDescent="0.25">
      <c r="A95" s="62"/>
      <c r="B95" s="204"/>
      <c r="C95" s="205"/>
      <c r="D95" s="209" t="s">
        <v>176</v>
      </c>
      <c r="E95" s="196"/>
      <c r="F95" s="89"/>
      <c r="G95" s="89"/>
      <c r="H95" s="90"/>
      <c r="I95" s="88"/>
      <c r="J95" s="91"/>
      <c r="K95" s="92"/>
      <c r="L95" s="92"/>
    </row>
    <row r="96" spans="1:12" x14ac:dyDescent="0.25">
      <c r="A96" s="192">
        <v>10</v>
      </c>
      <c r="B96" s="193" t="s">
        <v>177</v>
      </c>
      <c r="C96" s="194">
        <v>1</v>
      </c>
      <c r="D96" s="195" t="s">
        <v>213</v>
      </c>
      <c r="E96" s="196" t="s">
        <v>86</v>
      </c>
      <c r="F96" s="89"/>
      <c r="G96" s="89"/>
      <c r="H96" s="90"/>
      <c r="I96" s="88">
        <f t="shared" ref="I96:I99" si="23">H96-F96-G96</f>
        <v>0</v>
      </c>
      <c r="J96" s="91"/>
      <c r="K96" s="92">
        <f t="shared" ref="K96:K99" si="24">J96*G96</f>
        <v>0</v>
      </c>
      <c r="L96" s="92">
        <f t="shared" ref="L96:L99" si="25">K96+F96*J96</f>
        <v>0</v>
      </c>
    </row>
    <row r="97" spans="1:12" x14ac:dyDescent="0.25">
      <c r="A97" s="192">
        <v>10</v>
      </c>
      <c r="B97" s="193" t="s">
        <v>177</v>
      </c>
      <c r="C97" s="194">
        <v>2</v>
      </c>
      <c r="D97" s="195" t="s">
        <v>214</v>
      </c>
      <c r="E97" s="196" t="s">
        <v>86</v>
      </c>
      <c r="F97" s="89"/>
      <c r="G97" s="89"/>
      <c r="H97" s="90"/>
      <c r="I97" s="88">
        <f t="shared" si="23"/>
        <v>0</v>
      </c>
      <c r="J97" s="91"/>
      <c r="K97" s="92">
        <f t="shared" si="24"/>
        <v>0</v>
      </c>
      <c r="L97" s="92">
        <f t="shared" si="25"/>
        <v>0</v>
      </c>
    </row>
    <row r="98" spans="1:12" s="254" customFormat="1" x14ac:dyDescent="0.25">
      <c r="A98" s="192">
        <v>10</v>
      </c>
      <c r="B98" s="193" t="s">
        <v>177</v>
      </c>
      <c r="C98" s="194">
        <v>3</v>
      </c>
      <c r="D98" s="195" t="s">
        <v>87</v>
      </c>
      <c r="E98" s="196" t="s">
        <v>86</v>
      </c>
      <c r="F98" s="89"/>
      <c r="G98" s="89"/>
      <c r="H98" s="90"/>
      <c r="I98" s="88"/>
      <c r="J98" s="91"/>
      <c r="K98" s="92"/>
      <c r="L98" s="92"/>
    </row>
    <row r="99" spans="1:12" x14ac:dyDescent="0.25">
      <c r="A99" s="192">
        <v>10</v>
      </c>
      <c r="B99" s="193" t="s">
        <v>177</v>
      </c>
      <c r="C99" s="194">
        <v>4</v>
      </c>
      <c r="D99" s="195" t="s">
        <v>215</v>
      </c>
      <c r="E99" s="196" t="s">
        <v>86</v>
      </c>
      <c r="F99" s="89"/>
      <c r="G99" s="89"/>
      <c r="H99" s="90"/>
      <c r="I99" s="88">
        <f t="shared" si="23"/>
        <v>0</v>
      </c>
      <c r="J99" s="91"/>
      <c r="K99" s="92">
        <f t="shared" si="24"/>
        <v>0</v>
      </c>
      <c r="L99" s="92">
        <f t="shared" si="25"/>
        <v>0</v>
      </c>
    </row>
    <row r="100" spans="1:12" ht="26.25" customHeight="1" thickBot="1" x14ac:dyDescent="0.3">
      <c r="A100" s="198"/>
      <c r="B100" s="193"/>
      <c r="C100" s="194"/>
      <c r="D100" s="212" t="s">
        <v>182</v>
      </c>
      <c r="E100" s="196"/>
      <c r="F100" s="89"/>
      <c r="G100" s="89"/>
      <c r="H100" s="90"/>
      <c r="I100" s="88"/>
      <c r="J100" s="220" t="s">
        <v>32</v>
      </c>
      <c r="K100" s="221">
        <f>SUM(K96:K99)</f>
        <v>0</v>
      </c>
      <c r="L100" s="221">
        <f>SUM(L96:L99)</f>
        <v>0</v>
      </c>
    </row>
    <row r="101" spans="1:12" x14ac:dyDescent="0.25">
      <c r="A101" s="198"/>
      <c r="B101" s="193"/>
      <c r="C101" s="194"/>
      <c r="D101" s="212"/>
      <c r="E101" s="196"/>
      <c r="F101" s="89"/>
      <c r="G101" s="89"/>
      <c r="H101" s="90"/>
      <c r="I101" s="88"/>
      <c r="J101" s="216"/>
      <c r="K101" s="217"/>
      <c r="L101" s="217"/>
    </row>
    <row r="102" spans="1:12" x14ac:dyDescent="0.25">
      <c r="A102" s="198">
        <v>10</v>
      </c>
      <c r="B102" s="193" t="s">
        <v>178</v>
      </c>
      <c r="C102" s="194"/>
      <c r="D102" s="209" t="s">
        <v>179</v>
      </c>
      <c r="E102" s="196"/>
      <c r="F102" s="89"/>
      <c r="G102" s="89"/>
      <c r="H102" s="90"/>
      <c r="I102" s="88"/>
      <c r="J102" s="91"/>
      <c r="K102" s="92"/>
      <c r="L102" s="92"/>
    </row>
    <row r="103" spans="1:12" x14ac:dyDescent="0.25">
      <c r="A103" s="198">
        <v>10</v>
      </c>
      <c r="B103" s="193" t="s">
        <v>178</v>
      </c>
      <c r="C103" s="194">
        <v>1</v>
      </c>
      <c r="D103" s="210" t="s">
        <v>180</v>
      </c>
      <c r="E103" s="196" t="s">
        <v>31</v>
      </c>
      <c r="F103" s="89"/>
      <c r="G103" s="89"/>
      <c r="H103" s="90"/>
      <c r="I103" s="88">
        <f t="shared" ref="I103:I112" si="26">H103-F103-G103</f>
        <v>0</v>
      </c>
      <c r="J103" s="91"/>
      <c r="K103" s="92">
        <f t="shared" ref="K103:K112" si="27">J103*G103</f>
        <v>0</v>
      </c>
      <c r="L103" s="92">
        <f t="shared" ref="L103:L112" si="28">K103+F103*J103</f>
        <v>0</v>
      </c>
    </row>
    <row r="104" spans="1:12" s="160" customFormat="1" ht="26.25" customHeight="1" thickBot="1" x14ac:dyDescent="0.3">
      <c r="A104" s="198"/>
      <c r="B104" s="193"/>
      <c r="C104" s="194"/>
      <c r="D104" s="212" t="s">
        <v>182</v>
      </c>
      <c r="E104" s="196"/>
      <c r="F104" s="89"/>
      <c r="G104" s="89"/>
      <c r="H104" s="90"/>
      <c r="I104" s="88"/>
      <c r="J104" s="220" t="s">
        <v>32</v>
      </c>
      <c r="K104" s="221">
        <f>SUM(K102:K103)</f>
        <v>0</v>
      </c>
      <c r="L104" s="221">
        <f>SUM(L102:L103)</f>
        <v>0</v>
      </c>
    </row>
    <row r="105" spans="1:12" s="160" customFormat="1" x14ac:dyDescent="0.25">
      <c r="A105" s="198"/>
      <c r="B105" s="193"/>
      <c r="C105" s="194"/>
      <c r="D105" s="210"/>
      <c r="E105" s="196"/>
      <c r="F105" s="89"/>
      <c r="G105" s="89"/>
      <c r="H105" s="90"/>
      <c r="I105" s="88"/>
      <c r="J105" s="216"/>
      <c r="K105" s="217"/>
      <c r="L105" s="217"/>
    </row>
    <row r="106" spans="1:12" x14ac:dyDescent="0.25">
      <c r="A106" s="241">
        <v>10</v>
      </c>
      <c r="B106" s="187" t="s">
        <v>181</v>
      </c>
      <c r="C106" s="188"/>
      <c r="D106" s="189" t="s">
        <v>216</v>
      </c>
      <c r="E106" s="190"/>
      <c r="F106" s="89"/>
      <c r="G106" s="89"/>
      <c r="H106" s="94"/>
      <c r="I106" s="88"/>
      <c r="J106" s="91"/>
      <c r="K106" s="92"/>
      <c r="L106" s="92"/>
    </row>
    <row r="107" spans="1:12" x14ac:dyDescent="0.25">
      <c r="A107" s="192">
        <v>10</v>
      </c>
      <c r="B107" s="193" t="s">
        <v>181</v>
      </c>
      <c r="C107" s="194">
        <v>1</v>
      </c>
      <c r="D107" s="195" t="s">
        <v>217</v>
      </c>
      <c r="E107" s="190" t="s">
        <v>235</v>
      </c>
      <c r="F107" s="89"/>
      <c r="G107" s="89"/>
      <c r="H107" s="90"/>
      <c r="I107" s="88">
        <f t="shared" si="26"/>
        <v>0</v>
      </c>
      <c r="J107" s="91"/>
      <c r="K107" s="92">
        <f t="shared" si="27"/>
        <v>0</v>
      </c>
      <c r="L107" s="92">
        <f t="shared" si="28"/>
        <v>0</v>
      </c>
    </row>
    <row r="108" spans="1:12" s="254" customFormat="1" x14ac:dyDescent="0.25">
      <c r="A108" s="192">
        <v>10</v>
      </c>
      <c r="B108" s="193" t="s">
        <v>181</v>
      </c>
      <c r="C108" s="194">
        <v>2</v>
      </c>
      <c r="D108" s="195" t="s">
        <v>218</v>
      </c>
      <c r="E108" s="190" t="s">
        <v>235</v>
      </c>
      <c r="F108" s="89"/>
      <c r="G108" s="89"/>
      <c r="H108" s="90"/>
      <c r="I108" s="88">
        <f t="shared" ref="I108:I111" si="29">H108-F108-G108</f>
        <v>0</v>
      </c>
      <c r="J108" s="91"/>
      <c r="K108" s="92">
        <f t="shared" ref="K108:K111" si="30">J108*G108</f>
        <v>0</v>
      </c>
      <c r="L108" s="92">
        <f t="shared" ref="L108:L111" si="31">K108+F108*J108</f>
        <v>0</v>
      </c>
    </row>
    <row r="109" spans="1:12" s="254" customFormat="1" x14ac:dyDescent="0.25">
      <c r="A109" s="192">
        <v>10</v>
      </c>
      <c r="B109" s="193" t="s">
        <v>181</v>
      </c>
      <c r="C109" s="194">
        <v>3</v>
      </c>
      <c r="D109" s="195" t="s">
        <v>219</v>
      </c>
      <c r="E109" s="190" t="s">
        <v>235</v>
      </c>
      <c r="F109" s="89"/>
      <c r="G109" s="89"/>
      <c r="H109" s="90"/>
      <c r="I109" s="88">
        <f t="shared" si="29"/>
        <v>0</v>
      </c>
      <c r="J109" s="91"/>
      <c r="K109" s="92">
        <f t="shared" si="30"/>
        <v>0</v>
      </c>
      <c r="L109" s="92">
        <f t="shared" si="31"/>
        <v>0</v>
      </c>
    </row>
    <row r="110" spans="1:12" s="254" customFormat="1" x14ac:dyDescent="0.25">
      <c r="A110" s="192">
        <v>10</v>
      </c>
      <c r="B110" s="193" t="s">
        <v>181</v>
      </c>
      <c r="C110" s="194">
        <v>4</v>
      </c>
      <c r="D110" s="195" t="s">
        <v>220</v>
      </c>
      <c r="E110" s="190" t="s">
        <v>235</v>
      </c>
      <c r="F110" s="89"/>
      <c r="G110" s="89"/>
      <c r="H110" s="90"/>
      <c r="I110" s="88">
        <f t="shared" si="29"/>
        <v>0</v>
      </c>
      <c r="J110" s="91"/>
      <c r="K110" s="92">
        <f t="shared" si="30"/>
        <v>0</v>
      </c>
      <c r="L110" s="92">
        <f t="shared" si="31"/>
        <v>0</v>
      </c>
    </row>
    <row r="111" spans="1:12" s="254" customFormat="1" x14ac:dyDescent="0.25">
      <c r="A111" s="192">
        <v>10</v>
      </c>
      <c r="B111" s="193" t="s">
        <v>181</v>
      </c>
      <c r="C111" s="194">
        <v>5</v>
      </c>
      <c r="D111" s="195" t="s">
        <v>221</v>
      </c>
      <c r="E111" s="190" t="s">
        <v>235</v>
      </c>
      <c r="F111" s="89"/>
      <c r="G111" s="89"/>
      <c r="H111" s="90"/>
      <c r="I111" s="88">
        <f t="shared" si="29"/>
        <v>0</v>
      </c>
      <c r="J111" s="91"/>
      <c r="K111" s="92">
        <f t="shared" si="30"/>
        <v>0</v>
      </c>
      <c r="L111" s="92">
        <f t="shared" si="31"/>
        <v>0</v>
      </c>
    </row>
    <row r="112" spans="1:12" x14ac:dyDescent="0.25">
      <c r="A112" s="192">
        <v>10</v>
      </c>
      <c r="B112" s="193" t="s">
        <v>181</v>
      </c>
      <c r="C112" s="194">
        <v>6</v>
      </c>
      <c r="D112" s="195" t="s">
        <v>222</v>
      </c>
      <c r="E112" s="190" t="s">
        <v>235</v>
      </c>
      <c r="F112" s="89"/>
      <c r="G112" s="89"/>
      <c r="H112" s="90"/>
      <c r="I112" s="88">
        <f t="shared" si="26"/>
        <v>0</v>
      </c>
      <c r="J112" s="91"/>
      <c r="K112" s="92">
        <f t="shared" si="27"/>
        <v>0</v>
      </c>
      <c r="L112" s="92">
        <f t="shared" si="28"/>
        <v>0</v>
      </c>
    </row>
    <row r="113" spans="1:12" s="160" customFormat="1" ht="26.25" customHeight="1" thickBot="1" x14ac:dyDescent="0.3">
      <c r="A113" s="198"/>
      <c r="B113" s="193"/>
      <c r="C113" s="194"/>
      <c r="D113" s="212" t="s">
        <v>182</v>
      </c>
      <c r="E113" s="235"/>
      <c r="F113" s="236"/>
      <c r="G113" s="236"/>
      <c r="H113" s="237"/>
      <c r="I113" s="238"/>
      <c r="J113" s="239" t="s">
        <v>32</v>
      </c>
      <c r="K113" s="240">
        <f>SUM(K106:K112)</f>
        <v>0</v>
      </c>
      <c r="L113" s="240">
        <f>SUM(L106:L112)</f>
        <v>0</v>
      </c>
    </row>
    <row r="114" spans="1:12" s="254" customFormat="1" x14ac:dyDescent="0.25">
      <c r="A114" s="198"/>
      <c r="B114" s="193"/>
      <c r="C114" s="194"/>
      <c r="D114" s="210"/>
      <c r="E114" s="196"/>
      <c r="F114" s="89"/>
      <c r="G114" s="89"/>
      <c r="H114" s="90"/>
      <c r="I114" s="88"/>
      <c r="J114" s="216"/>
      <c r="K114" s="217"/>
      <c r="L114" s="217"/>
    </row>
    <row r="115" spans="1:12" x14ac:dyDescent="0.25">
      <c r="A115" s="313">
        <v>10</v>
      </c>
      <c r="B115" s="314" t="s">
        <v>223</v>
      </c>
      <c r="C115" s="315"/>
      <c r="D115" s="316" t="s">
        <v>68</v>
      </c>
      <c r="E115" s="196"/>
      <c r="F115" s="89"/>
      <c r="G115" s="89"/>
      <c r="H115" s="90"/>
      <c r="I115" s="88"/>
      <c r="J115" s="91"/>
      <c r="K115" s="92"/>
      <c r="L115" s="92"/>
    </row>
    <row r="116" spans="1:12" ht="15.6" x14ac:dyDescent="0.25">
      <c r="A116" s="192">
        <v>10</v>
      </c>
      <c r="B116" s="193" t="s">
        <v>223</v>
      </c>
      <c r="C116" s="194">
        <v>1</v>
      </c>
      <c r="D116" s="195" t="s">
        <v>88</v>
      </c>
      <c r="E116" s="190" t="s">
        <v>224</v>
      </c>
      <c r="F116" s="89"/>
      <c r="G116" s="89"/>
      <c r="H116" s="90"/>
      <c r="I116" s="88"/>
      <c r="J116" s="91"/>
      <c r="K116" s="92"/>
      <c r="L116" s="92"/>
    </row>
    <row r="117" spans="1:12" ht="28.8" x14ac:dyDescent="0.25">
      <c r="A117" s="322">
        <v>10</v>
      </c>
      <c r="B117" s="323" t="s">
        <v>223</v>
      </c>
      <c r="C117" s="324">
        <v>2</v>
      </c>
      <c r="D117" s="325" t="s">
        <v>225</v>
      </c>
      <c r="E117" s="188" t="s">
        <v>226</v>
      </c>
      <c r="F117" s="89"/>
      <c r="G117" s="89"/>
      <c r="H117" s="90"/>
      <c r="I117" s="88">
        <f t="shared" ref="I117" si="32">H117-F117-G117</f>
        <v>0</v>
      </c>
      <c r="J117" s="91"/>
      <c r="K117" s="92">
        <f t="shared" ref="K117" si="33">J117*G117</f>
        <v>0</v>
      </c>
      <c r="L117" s="92">
        <f t="shared" ref="L117" si="34">K117+F117*J117</f>
        <v>0</v>
      </c>
    </row>
    <row r="118" spans="1:12" s="254" customFormat="1" ht="26.25" customHeight="1" thickBot="1" x14ac:dyDescent="0.3">
      <c r="A118" s="198"/>
      <c r="B118" s="193"/>
      <c r="C118" s="194"/>
      <c r="D118" s="212" t="s">
        <v>182</v>
      </c>
      <c r="E118" s="235"/>
      <c r="F118" s="236"/>
      <c r="G118" s="236"/>
      <c r="H118" s="237"/>
      <c r="I118" s="238"/>
      <c r="J118" s="239" t="s">
        <v>32</v>
      </c>
      <c r="K118" s="240">
        <f>SUM(K110:K117)</f>
        <v>0</v>
      </c>
      <c r="L118" s="240">
        <f>SUM(L110:L117)</f>
        <v>0</v>
      </c>
    </row>
    <row r="119" spans="1:12" s="254" customFormat="1" x14ac:dyDescent="0.25">
      <c r="A119" s="198"/>
      <c r="B119" s="193"/>
      <c r="C119" s="194"/>
      <c r="D119" s="210"/>
      <c r="E119" s="196"/>
      <c r="F119" s="89"/>
      <c r="G119" s="89"/>
      <c r="H119" s="90"/>
      <c r="I119" s="88"/>
      <c r="J119" s="216"/>
      <c r="K119" s="217"/>
      <c r="L119" s="217"/>
    </row>
    <row r="120" spans="1:12" x14ac:dyDescent="0.25">
      <c r="A120" s="317">
        <v>10</v>
      </c>
      <c r="B120" s="318">
        <v>10</v>
      </c>
      <c r="C120" s="319"/>
      <c r="D120" s="320" t="s">
        <v>227</v>
      </c>
      <c r="E120" s="196"/>
      <c r="F120" s="89"/>
      <c r="G120" s="89"/>
      <c r="H120" s="90"/>
      <c r="I120" s="88"/>
      <c r="J120" s="91"/>
      <c r="K120" s="92"/>
      <c r="L120" s="92"/>
    </row>
    <row r="121" spans="1:12" s="254" customFormat="1" x14ac:dyDescent="0.25">
      <c r="A121" s="192">
        <v>10</v>
      </c>
      <c r="B121" s="193" t="s">
        <v>228</v>
      </c>
      <c r="C121" s="194">
        <v>1</v>
      </c>
      <c r="D121" s="195" t="s">
        <v>229</v>
      </c>
      <c r="E121" s="190"/>
      <c r="F121" s="89"/>
      <c r="G121" s="89"/>
      <c r="H121" s="90"/>
      <c r="I121" s="88">
        <f t="shared" ref="I121" si="35">H121-F121-G121</f>
        <v>0</v>
      </c>
      <c r="J121" s="91"/>
      <c r="K121" s="92">
        <f t="shared" ref="K121" si="36">J121*G121</f>
        <v>0</v>
      </c>
      <c r="L121" s="92">
        <f t="shared" ref="L121" si="37">K121+F121*J121</f>
        <v>0</v>
      </c>
    </row>
    <row r="122" spans="1:12" s="254" customFormat="1" ht="26.25" customHeight="1" thickBot="1" x14ac:dyDescent="0.3">
      <c r="A122" s="198"/>
      <c r="B122" s="193"/>
      <c r="C122" s="194"/>
      <c r="D122" s="212" t="s">
        <v>182</v>
      </c>
      <c r="E122" s="235"/>
      <c r="F122" s="236"/>
      <c r="G122" s="236"/>
      <c r="H122" s="237"/>
      <c r="I122" s="238"/>
      <c r="J122" s="239" t="s">
        <v>32</v>
      </c>
      <c r="K122" s="240">
        <f>SUM(K115:K121)</f>
        <v>0</v>
      </c>
      <c r="L122" s="240">
        <f>SUM(L115:L121)</f>
        <v>0</v>
      </c>
    </row>
    <row r="123" spans="1:12" s="254" customFormat="1" x14ac:dyDescent="0.25">
      <c r="A123" s="198"/>
      <c r="B123" s="193"/>
      <c r="C123" s="194"/>
      <c r="D123" s="210"/>
      <c r="E123" s="196"/>
      <c r="F123" s="89"/>
      <c r="G123" s="89"/>
      <c r="H123" s="90"/>
      <c r="I123" s="88"/>
      <c r="J123" s="216"/>
      <c r="K123" s="217"/>
      <c r="L123" s="217"/>
    </row>
    <row r="124" spans="1:12" s="254" customFormat="1" x14ac:dyDescent="0.25">
      <c r="A124" s="317">
        <v>10</v>
      </c>
      <c r="B124" s="318">
        <v>11</v>
      </c>
      <c r="C124" s="319"/>
      <c r="D124" s="320" t="s">
        <v>230</v>
      </c>
      <c r="E124" s="196"/>
      <c r="F124" s="89"/>
      <c r="G124" s="89"/>
      <c r="H124" s="90"/>
      <c r="I124" s="88"/>
      <c r="J124" s="91"/>
      <c r="K124" s="92"/>
      <c r="L124" s="92"/>
    </row>
    <row r="125" spans="1:12" s="254" customFormat="1" x14ac:dyDescent="0.25">
      <c r="A125" s="192">
        <v>10</v>
      </c>
      <c r="B125" s="193" t="s">
        <v>231</v>
      </c>
      <c r="C125" s="194">
        <v>1</v>
      </c>
      <c r="D125" s="195" t="s">
        <v>229</v>
      </c>
      <c r="E125" s="190"/>
      <c r="F125" s="89"/>
      <c r="G125" s="89"/>
      <c r="H125" s="90"/>
      <c r="I125" s="88">
        <f t="shared" ref="I125" si="38">H125-F125-G125</f>
        <v>0</v>
      </c>
      <c r="J125" s="91"/>
      <c r="K125" s="92">
        <f t="shared" ref="K125" si="39">J125*G125</f>
        <v>0</v>
      </c>
      <c r="L125" s="92">
        <f t="shared" ref="L125" si="40">K125+F125*J125</f>
        <v>0</v>
      </c>
    </row>
    <row r="126" spans="1:12" s="254" customFormat="1" ht="26.25" customHeight="1" thickBot="1" x14ac:dyDescent="0.3">
      <c r="A126" s="198"/>
      <c r="B126" s="193"/>
      <c r="C126" s="194"/>
      <c r="D126" s="212" t="s">
        <v>182</v>
      </c>
      <c r="E126" s="235"/>
      <c r="F126" s="236"/>
      <c r="G126" s="236"/>
      <c r="H126" s="237"/>
      <c r="I126" s="238"/>
      <c r="J126" s="239" t="s">
        <v>32</v>
      </c>
      <c r="K126" s="240">
        <f>SUM(K119:K125)</f>
        <v>0</v>
      </c>
      <c r="L126" s="240">
        <f>SUM(L119:L125)</f>
        <v>0</v>
      </c>
    </row>
    <row r="127" spans="1:12" s="254" customFormat="1" x14ac:dyDescent="0.25">
      <c r="A127" s="198"/>
      <c r="B127" s="193"/>
      <c r="C127" s="194"/>
      <c r="D127" s="210"/>
      <c r="E127" s="196"/>
      <c r="F127" s="89"/>
      <c r="G127" s="89"/>
      <c r="H127" s="90"/>
      <c r="I127" s="88"/>
      <c r="J127" s="216"/>
      <c r="K127" s="217"/>
      <c r="L127" s="217"/>
    </row>
    <row r="128" spans="1:12" s="254" customFormat="1" x14ac:dyDescent="0.25">
      <c r="A128" s="317">
        <v>10</v>
      </c>
      <c r="B128" s="321" t="s">
        <v>232</v>
      </c>
      <c r="C128" s="319"/>
      <c r="D128" s="320" t="s">
        <v>233</v>
      </c>
      <c r="E128" s="196"/>
      <c r="F128" s="89"/>
      <c r="G128" s="89"/>
      <c r="H128" s="90"/>
      <c r="I128" s="88"/>
      <c r="J128" s="91"/>
      <c r="K128" s="92"/>
      <c r="L128" s="92"/>
    </row>
    <row r="129" spans="1:12" s="254" customFormat="1" x14ac:dyDescent="0.25">
      <c r="A129" s="192">
        <v>10</v>
      </c>
      <c r="B129" s="193" t="s">
        <v>232</v>
      </c>
      <c r="C129" s="194">
        <v>1</v>
      </c>
      <c r="D129" s="195" t="s">
        <v>234</v>
      </c>
      <c r="E129" s="190" t="s">
        <v>86</v>
      </c>
      <c r="F129" s="89"/>
      <c r="G129" s="89"/>
      <c r="H129" s="90"/>
      <c r="I129" s="88">
        <f t="shared" ref="I129" si="41">H129-F129-G129</f>
        <v>0</v>
      </c>
      <c r="J129" s="91"/>
      <c r="K129" s="92">
        <f t="shared" ref="K129" si="42">J129*G129</f>
        <v>0</v>
      </c>
      <c r="L129" s="92">
        <f t="shared" ref="L129" si="43">K129+F129*J129</f>
        <v>0</v>
      </c>
    </row>
    <row r="130" spans="1:12" s="254" customFormat="1" ht="26.25" customHeight="1" thickBot="1" x14ac:dyDescent="0.3">
      <c r="A130" s="198"/>
      <c r="B130" s="193"/>
      <c r="C130" s="194"/>
      <c r="D130" s="212" t="s">
        <v>182</v>
      </c>
      <c r="E130" s="235"/>
      <c r="F130" s="236"/>
      <c r="G130" s="236"/>
      <c r="H130" s="237"/>
      <c r="I130" s="238"/>
      <c r="J130" s="239" t="s">
        <v>32</v>
      </c>
      <c r="K130" s="240">
        <f>SUM(K123:K129)</f>
        <v>0</v>
      </c>
      <c r="L130" s="240">
        <f>SUM(L123:L129)</f>
        <v>0</v>
      </c>
    </row>
  </sheetData>
  <mergeCells count="6">
    <mergeCell ref="F13:I13"/>
    <mergeCell ref="A7:C7"/>
    <mergeCell ref="A8:C8"/>
    <mergeCell ref="A9:C9"/>
    <mergeCell ref="A10:C10"/>
    <mergeCell ref="A11:C11"/>
  </mergeCells>
  <pageMargins left="0.70866141732283472" right="0.47244094488188981" top="0.39370078740157483" bottom="1.1023622047244095" header="0.55118110236220474" footer="0.31496062992125984"/>
  <pageSetup paperSize="8" fitToHeight="0" orientation="portrait" r:id="rId1"/>
  <headerFooter>
    <oddFooter>&amp;RSide &amp;P af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3">
    <pageSetUpPr fitToPage="1"/>
  </sheetPr>
  <dimension ref="A1:R41"/>
  <sheetViews>
    <sheetView showGridLines="0" view="pageLayout" zoomScaleNormal="100" workbookViewId="0">
      <selection activeCell="R1" sqref="R1"/>
    </sheetView>
  </sheetViews>
  <sheetFormatPr defaultRowHeight="13.2" x14ac:dyDescent="0.25"/>
  <cols>
    <col min="3" max="4" width="15.6640625" customWidth="1"/>
    <col min="5" max="18" width="10.6640625" customWidth="1"/>
  </cols>
  <sheetData>
    <row r="1" spans="1:18" s="119" customFormat="1" ht="22.8" x14ac:dyDescent="0.4">
      <c r="A1" s="123" t="s">
        <v>133</v>
      </c>
      <c r="M1" s="124" t="str">
        <f>'Bilag 1 Kvalitetsplan'!$G$1</f>
        <v>Fremdriftsrapport nr. X  for perioden xx.xx.xxxx - xx.xx.xxxx</v>
      </c>
    </row>
    <row r="2" spans="1:18" s="119" customFormat="1" ht="15.6" x14ac:dyDescent="0.3">
      <c r="A2" s="124" t="str">
        <f>'Bilag 1 Kvalitetsplan'!A2</f>
        <v>&lt;Strækning&gt;</v>
      </c>
    </row>
    <row r="3" spans="1:18" s="119" customFormat="1" ht="15.6" x14ac:dyDescent="0.3">
      <c r="A3" s="124" t="str">
        <f>'Bilag 1 Kvalitetsplan'!A3</f>
        <v>&lt;Etape&gt;</v>
      </c>
    </row>
    <row r="4" spans="1:18" s="119" customFormat="1" ht="20.25" customHeight="1" x14ac:dyDescent="0.25">
      <c r="A4" s="125" t="str">
        <f>'Bilag 1 Kvalitetsplan'!A4</f>
        <v>Rådgiver &lt;Rådgiver&gt;</v>
      </c>
    </row>
    <row r="5" spans="1:18" ht="21.75" customHeight="1" x14ac:dyDescent="0.25">
      <c r="A5" s="376" t="s">
        <v>132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</row>
    <row r="6" spans="1:18" ht="21" x14ac:dyDescent="0.25">
      <c r="A6" s="2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5">
      <c r="A7" s="21" t="str">
        <f>'Bilag 1 Kvalitetsplan'!A7</f>
        <v>360° sagSnr.</v>
      </c>
      <c r="B7" s="357" t="str">
        <f>'Bilag 1 Kvalitetsplan'!B7</f>
        <v>&lt;sagsnummer&gt;</v>
      </c>
      <c r="C7" s="357"/>
      <c r="D7" s="35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 ht="15" customHeight="1" x14ac:dyDescent="0.25">
      <c r="A8" s="21" t="str">
        <f>'Bilag 1 Kvalitetsplan'!A8</f>
        <v>SAP opgavenr.</v>
      </c>
      <c r="B8" s="356" t="str">
        <f>'Bilag 1 Kvalitetsplan'!B8</f>
        <v>&lt;sagsnummer&gt;</v>
      </c>
      <c r="C8" s="356"/>
      <c r="D8" s="35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5" customHeight="1" x14ac:dyDescent="0.25">
      <c r="A9" s="21" t="str">
        <f>'Bilag 1 Kvalitetsplan'!A9</f>
        <v>Kontrakt nr.</v>
      </c>
      <c r="B9" s="356" t="str">
        <f>'Bilag 1 Kvalitetsplan'!B9</f>
        <v>&lt;nummer&gt;</v>
      </c>
      <c r="C9" s="356"/>
      <c r="D9" s="35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5" customHeight="1" x14ac:dyDescent="0.25">
      <c r="A10" s="21" t="str">
        <f>'Bilag 1 Kvalitetsplan'!A10</f>
        <v>Reference ved VD</v>
      </c>
      <c r="B10" s="356" t="str">
        <f>'Bilag 1 Kvalitetsplan'!B10</f>
        <v>&lt;init VD&gt;</v>
      </c>
      <c r="C10" s="356"/>
      <c r="D10" s="35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8" ht="15" customHeight="1" x14ac:dyDescent="0.25">
      <c r="A11" s="21" t="str">
        <f>'Bilag 1 Kvalitetsplan'!A11</f>
        <v>Dato</v>
      </c>
      <c r="B11" s="356" t="str">
        <f>'Bilag 1 Kvalitetsplan'!B11</f>
        <v>&lt;dato&gt;</v>
      </c>
      <c r="C11" s="356"/>
      <c r="D11" s="35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8" ht="15.6" x14ac:dyDescent="0.25">
      <c r="A12" s="2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10"/>
      <c r="B13" s="12"/>
      <c r="C13" s="12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23"/>
    </row>
    <row r="14" spans="1:18" ht="12.75" customHeight="1" x14ac:dyDescent="0.25">
      <c r="A14" s="381" t="s">
        <v>5</v>
      </c>
      <c r="B14" s="382"/>
      <c r="C14" s="382"/>
      <c r="D14" s="382"/>
      <c r="E14" s="377" t="s">
        <v>4</v>
      </c>
      <c r="F14" s="378"/>
      <c r="G14" s="379"/>
      <c r="H14" s="379"/>
      <c r="I14" s="379"/>
      <c r="J14" s="379"/>
      <c r="K14" s="379"/>
      <c r="L14" s="379"/>
      <c r="M14" s="379"/>
      <c r="N14" s="379"/>
      <c r="O14" s="380"/>
      <c r="P14" s="22"/>
      <c r="Q14" s="381" t="s">
        <v>0</v>
      </c>
      <c r="R14" s="383"/>
    </row>
    <row r="15" spans="1:18" ht="72" customHeight="1" x14ac:dyDescent="0.25">
      <c r="A15" s="257"/>
      <c r="B15" s="16"/>
      <c r="C15" s="16"/>
      <c r="D15" s="17"/>
      <c r="E15" s="268" t="s">
        <v>55</v>
      </c>
      <c r="F15" s="18" t="s">
        <v>92</v>
      </c>
      <c r="G15" s="18" t="s">
        <v>93</v>
      </c>
      <c r="H15" s="18" t="s">
        <v>94</v>
      </c>
      <c r="I15" s="18" t="s">
        <v>95</v>
      </c>
      <c r="J15" s="18" t="s">
        <v>96</v>
      </c>
      <c r="K15" s="18" t="s">
        <v>97</v>
      </c>
      <c r="L15" s="18" t="s">
        <v>98</v>
      </c>
      <c r="M15" s="18" t="s">
        <v>99</v>
      </c>
      <c r="N15" s="18" t="s">
        <v>100</v>
      </c>
      <c r="O15" s="269" t="s">
        <v>3</v>
      </c>
      <c r="P15" s="19" t="s">
        <v>11</v>
      </c>
      <c r="Q15" s="146" t="s">
        <v>2</v>
      </c>
      <c r="R15" s="147" t="s">
        <v>90</v>
      </c>
    </row>
    <row r="16" spans="1:18" ht="13.8" x14ac:dyDescent="0.25">
      <c r="A16" s="258" t="s">
        <v>91</v>
      </c>
      <c r="B16" s="242"/>
      <c r="C16" s="243"/>
      <c r="D16" s="244"/>
      <c r="E16" s="270"/>
      <c r="F16" s="245"/>
      <c r="G16" s="245"/>
      <c r="H16" s="245"/>
      <c r="I16" s="245"/>
      <c r="J16" s="245"/>
      <c r="K16" s="245"/>
      <c r="L16" s="245"/>
      <c r="M16" s="245"/>
      <c r="N16" s="245"/>
      <c r="O16" s="271"/>
      <c r="P16" s="245"/>
      <c r="Q16" s="246"/>
      <c r="R16" s="247"/>
    </row>
    <row r="17" spans="1:18" x14ac:dyDescent="0.25">
      <c r="A17" s="259" t="s">
        <v>150</v>
      </c>
      <c r="B17" s="72"/>
      <c r="C17" s="72"/>
      <c r="D17" s="72"/>
      <c r="E17" s="272"/>
      <c r="F17" s="73"/>
      <c r="G17" s="73"/>
      <c r="H17" s="73"/>
      <c r="I17" s="73"/>
      <c r="J17" s="73"/>
      <c r="K17" s="73"/>
      <c r="L17" s="74"/>
      <c r="M17" s="74"/>
      <c r="N17" s="74"/>
      <c r="O17" s="273">
        <f t="shared" ref="O17:O25" si="0">SUM(E17:N17)</f>
        <v>0</v>
      </c>
      <c r="P17" s="75" t="e">
        <f>O17*100/Q17</f>
        <v>#DIV/0!</v>
      </c>
      <c r="Q17" s="150"/>
      <c r="R17" s="76">
        <f>Q17-O17</f>
        <v>0</v>
      </c>
    </row>
    <row r="18" spans="1:18" x14ac:dyDescent="0.25">
      <c r="A18" s="260" t="s">
        <v>30</v>
      </c>
      <c r="B18" s="77"/>
      <c r="C18" s="77"/>
      <c r="D18" s="77"/>
      <c r="E18" s="274"/>
      <c r="F18" s="78"/>
      <c r="G18" s="78"/>
      <c r="H18" s="78"/>
      <c r="I18" s="78"/>
      <c r="J18" s="78"/>
      <c r="K18" s="78"/>
      <c r="L18" s="79"/>
      <c r="M18" s="79"/>
      <c r="N18" s="79"/>
      <c r="O18" s="275">
        <f t="shared" si="0"/>
        <v>0</v>
      </c>
      <c r="P18" s="75" t="e">
        <f t="shared" ref="P18:P25" si="1">O18*100/Q18</f>
        <v>#DIV/0!</v>
      </c>
      <c r="Q18" s="151"/>
      <c r="R18" s="76">
        <f t="shared" ref="R18:R25" si="2">Q18-O18</f>
        <v>0</v>
      </c>
    </row>
    <row r="19" spans="1:18" x14ac:dyDescent="0.25">
      <c r="A19" s="260" t="s">
        <v>69</v>
      </c>
      <c r="B19" s="77"/>
      <c r="C19" s="77"/>
      <c r="D19" s="77"/>
      <c r="E19" s="274"/>
      <c r="F19" s="78"/>
      <c r="G19" s="78"/>
      <c r="H19" s="78"/>
      <c r="I19" s="78"/>
      <c r="J19" s="78"/>
      <c r="K19" s="78"/>
      <c r="L19" s="79"/>
      <c r="M19" s="79"/>
      <c r="N19" s="79"/>
      <c r="O19" s="275">
        <f t="shared" si="0"/>
        <v>0</v>
      </c>
      <c r="P19" s="75" t="e">
        <f t="shared" si="1"/>
        <v>#DIV/0!</v>
      </c>
      <c r="Q19" s="151"/>
      <c r="R19" s="76">
        <f t="shared" si="2"/>
        <v>0</v>
      </c>
    </row>
    <row r="20" spans="1:18" x14ac:dyDescent="0.25">
      <c r="A20" s="260" t="s">
        <v>183</v>
      </c>
      <c r="B20" s="77"/>
      <c r="C20" s="77"/>
      <c r="D20" s="77"/>
      <c r="E20" s="274"/>
      <c r="F20" s="78"/>
      <c r="G20" s="78"/>
      <c r="H20" s="78"/>
      <c r="I20" s="78"/>
      <c r="J20" s="78"/>
      <c r="K20" s="78"/>
      <c r="L20" s="79"/>
      <c r="M20" s="79"/>
      <c r="N20" s="79"/>
      <c r="O20" s="275">
        <f t="shared" si="0"/>
        <v>0</v>
      </c>
      <c r="P20" s="75" t="e">
        <f t="shared" si="1"/>
        <v>#DIV/0!</v>
      </c>
      <c r="Q20" s="151"/>
      <c r="R20" s="76">
        <f t="shared" si="2"/>
        <v>0</v>
      </c>
    </row>
    <row r="21" spans="1:18" x14ac:dyDescent="0.25">
      <c r="A21" s="260" t="s">
        <v>175</v>
      </c>
      <c r="B21" s="77"/>
      <c r="C21" s="77"/>
      <c r="D21" s="77"/>
      <c r="E21" s="274"/>
      <c r="F21" s="78"/>
      <c r="G21" s="78"/>
      <c r="H21" s="78"/>
      <c r="I21" s="78"/>
      <c r="J21" s="78"/>
      <c r="K21" s="78"/>
      <c r="L21" s="79"/>
      <c r="M21" s="79"/>
      <c r="N21" s="79"/>
      <c r="O21" s="275">
        <f t="shared" si="0"/>
        <v>0</v>
      </c>
      <c r="P21" s="75" t="e">
        <f t="shared" si="1"/>
        <v>#DIV/0!</v>
      </c>
      <c r="Q21" s="151"/>
      <c r="R21" s="76">
        <f t="shared" si="2"/>
        <v>0</v>
      </c>
    </row>
    <row r="22" spans="1:18" x14ac:dyDescent="0.25">
      <c r="A22" s="260" t="s">
        <v>176</v>
      </c>
      <c r="B22" s="77"/>
      <c r="C22" s="77"/>
      <c r="D22" s="77"/>
      <c r="E22" s="274"/>
      <c r="F22" s="78"/>
      <c r="G22" s="78"/>
      <c r="H22" s="78"/>
      <c r="I22" s="78"/>
      <c r="J22" s="78"/>
      <c r="K22" s="78"/>
      <c r="L22" s="79"/>
      <c r="M22" s="79"/>
      <c r="N22" s="79"/>
      <c r="O22" s="275">
        <f t="shared" si="0"/>
        <v>0</v>
      </c>
      <c r="P22" s="75" t="e">
        <f t="shared" si="1"/>
        <v>#DIV/0!</v>
      </c>
      <c r="Q22" s="151"/>
      <c r="R22" s="76">
        <f t="shared" si="2"/>
        <v>0</v>
      </c>
    </row>
    <row r="23" spans="1:18" x14ac:dyDescent="0.25">
      <c r="A23" s="260" t="s">
        <v>179</v>
      </c>
      <c r="B23" s="77"/>
      <c r="C23" s="77"/>
      <c r="D23" s="77"/>
      <c r="E23" s="274"/>
      <c r="F23" s="78"/>
      <c r="G23" s="78"/>
      <c r="H23" s="78"/>
      <c r="I23" s="78"/>
      <c r="J23" s="78"/>
      <c r="K23" s="78"/>
      <c r="L23" s="79"/>
      <c r="M23" s="79"/>
      <c r="N23" s="79"/>
      <c r="O23" s="275">
        <f t="shared" si="0"/>
        <v>0</v>
      </c>
      <c r="P23" s="75" t="e">
        <f t="shared" si="1"/>
        <v>#DIV/0!</v>
      </c>
      <c r="Q23" s="151"/>
      <c r="R23" s="76">
        <f t="shared" si="2"/>
        <v>0</v>
      </c>
    </row>
    <row r="24" spans="1:18" x14ac:dyDescent="0.25">
      <c r="A24" s="260" t="s">
        <v>68</v>
      </c>
      <c r="B24" s="77"/>
      <c r="C24" s="77"/>
      <c r="D24" s="77"/>
      <c r="E24" s="274"/>
      <c r="F24" s="78"/>
      <c r="G24" s="78"/>
      <c r="H24" s="78"/>
      <c r="I24" s="78"/>
      <c r="J24" s="78"/>
      <c r="K24" s="78"/>
      <c r="L24" s="79"/>
      <c r="M24" s="79"/>
      <c r="N24" s="79"/>
      <c r="O24" s="275">
        <f t="shared" si="0"/>
        <v>0</v>
      </c>
      <c r="P24" s="75" t="e">
        <f t="shared" si="1"/>
        <v>#DIV/0!</v>
      </c>
      <c r="Q24" s="151"/>
      <c r="R24" s="76">
        <f t="shared" si="2"/>
        <v>0</v>
      </c>
    </row>
    <row r="25" spans="1:18" x14ac:dyDescent="0.25">
      <c r="A25" s="260"/>
      <c r="B25" s="77"/>
      <c r="C25" s="77"/>
      <c r="D25" s="77"/>
      <c r="E25" s="274"/>
      <c r="F25" s="78"/>
      <c r="G25" s="78"/>
      <c r="H25" s="78"/>
      <c r="I25" s="78"/>
      <c r="J25" s="78"/>
      <c r="K25" s="78"/>
      <c r="L25" s="79"/>
      <c r="M25" s="79"/>
      <c r="N25" s="79"/>
      <c r="O25" s="275">
        <f t="shared" si="0"/>
        <v>0</v>
      </c>
      <c r="P25" s="75" t="e">
        <f t="shared" si="1"/>
        <v>#DIV/0!</v>
      </c>
      <c r="Q25" s="151"/>
      <c r="R25" s="76">
        <f t="shared" si="2"/>
        <v>0</v>
      </c>
    </row>
    <row r="26" spans="1:18" s="119" customFormat="1" ht="13.8" thickBot="1" x14ac:dyDescent="0.3">
      <c r="A26" s="261"/>
      <c r="B26" s="129"/>
      <c r="C26" s="129"/>
      <c r="D26" s="129"/>
      <c r="E26" s="276"/>
      <c r="F26" s="130"/>
      <c r="G26" s="130"/>
      <c r="H26" s="130"/>
      <c r="I26" s="130"/>
      <c r="J26" s="130"/>
      <c r="K26" s="130"/>
      <c r="L26" s="131"/>
      <c r="M26" s="131"/>
      <c r="N26" s="131"/>
      <c r="O26" s="277">
        <f t="shared" ref="O26" si="3">SUM(E26:N26)</f>
        <v>0</v>
      </c>
      <c r="P26" s="132" t="e">
        <f t="shared" ref="P26" si="4">O26*100/Q26</f>
        <v>#DIV/0!</v>
      </c>
      <c r="Q26" s="152"/>
      <c r="R26" s="133">
        <f t="shared" ref="R26" si="5">Q26-O26</f>
        <v>0</v>
      </c>
    </row>
    <row r="27" spans="1:18" ht="13.8" thickBot="1" x14ac:dyDescent="0.3">
      <c r="A27" s="262" t="s">
        <v>137</v>
      </c>
      <c r="B27" s="137"/>
      <c r="C27" s="137"/>
      <c r="D27" s="137"/>
      <c r="E27" s="278">
        <f>SUM(E17:E26)</f>
        <v>0</v>
      </c>
      <c r="F27" s="138">
        <f t="shared" ref="F27:R27" si="6">SUM(F17:F26)</f>
        <v>0</v>
      </c>
      <c r="G27" s="138">
        <f t="shared" si="6"/>
        <v>0</v>
      </c>
      <c r="H27" s="138">
        <f t="shared" si="6"/>
        <v>0</v>
      </c>
      <c r="I27" s="138">
        <f t="shared" si="6"/>
        <v>0</v>
      </c>
      <c r="J27" s="138">
        <f t="shared" si="6"/>
        <v>0</v>
      </c>
      <c r="K27" s="138">
        <f t="shared" si="6"/>
        <v>0</v>
      </c>
      <c r="L27" s="138">
        <f t="shared" si="6"/>
        <v>0</v>
      </c>
      <c r="M27" s="138">
        <f t="shared" si="6"/>
        <v>0</v>
      </c>
      <c r="N27" s="138">
        <f t="shared" si="6"/>
        <v>0</v>
      </c>
      <c r="O27" s="279">
        <f t="shared" si="6"/>
        <v>0</v>
      </c>
      <c r="P27" s="138" t="e">
        <f t="shared" si="6"/>
        <v>#DIV/0!</v>
      </c>
      <c r="Q27" s="153">
        <f t="shared" si="6"/>
        <v>0</v>
      </c>
      <c r="R27" s="148">
        <f t="shared" si="6"/>
        <v>0</v>
      </c>
    </row>
    <row r="28" spans="1:18" ht="13.8" x14ac:dyDescent="0.25">
      <c r="A28" s="263" t="s">
        <v>110</v>
      </c>
      <c r="B28" s="134"/>
      <c r="C28" s="135"/>
      <c r="D28" s="157" t="s">
        <v>141</v>
      </c>
      <c r="E28" s="280"/>
      <c r="F28" s="136"/>
      <c r="G28" s="136"/>
      <c r="H28" s="136"/>
      <c r="I28" s="136"/>
      <c r="J28" s="136"/>
      <c r="K28" s="136"/>
      <c r="L28" s="136"/>
      <c r="M28" s="136"/>
      <c r="N28" s="136"/>
      <c r="O28" s="281"/>
      <c r="P28" s="136"/>
      <c r="Q28" s="154"/>
      <c r="R28" s="149"/>
    </row>
    <row r="29" spans="1:18" x14ac:dyDescent="0.25">
      <c r="A29" s="260" t="s">
        <v>111</v>
      </c>
      <c r="B29" s="77"/>
      <c r="C29" s="77"/>
      <c r="D29" s="266"/>
      <c r="E29" s="274"/>
      <c r="F29" s="78"/>
      <c r="G29" s="78"/>
      <c r="H29" s="78"/>
      <c r="I29" s="78"/>
      <c r="J29" s="78"/>
      <c r="K29" s="78"/>
      <c r="L29" s="79"/>
      <c r="M29" s="79"/>
      <c r="N29" s="79"/>
      <c r="O29" s="275">
        <f t="shared" ref="O29:O37" si="7">SUM(E29:N29)</f>
        <v>0</v>
      </c>
      <c r="P29" s="75">
        <f t="shared" ref="P29:P37" si="8">O29*100/Q29</f>
        <v>0</v>
      </c>
      <c r="Q29" s="151">
        <v>9.9999999999999995E-7</v>
      </c>
      <c r="R29" s="76">
        <f>Q29-O29</f>
        <v>9.9999999999999995E-7</v>
      </c>
    </row>
    <row r="30" spans="1:18" x14ac:dyDescent="0.25">
      <c r="A30" s="260" t="s">
        <v>135</v>
      </c>
      <c r="B30" s="77"/>
      <c r="C30" s="77"/>
      <c r="D30" s="266"/>
      <c r="E30" s="274"/>
      <c r="F30" s="78"/>
      <c r="G30" s="78"/>
      <c r="H30" s="78"/>
      <c r="I30" s="78"/>
      <c r="J30" s="78"/>
      <c r="K30" s="78"/>
      <c r="L30" s="79"/>
      <c r="M30" s="79"/>
      <c r="N30" s="79"/>
      <c r="O30" s="275">
        <f t="shared" si="7"/>
        <v>0</v>
      </c>
      <c r="P30" s="75">
        <f t="shared" si="8"/>
        <v>0</v>
      </c>
      <c r="Q30" s="151">
        <v>1.0000000000000001E-5</v>
      </c>
      <c r="R30" s="76">
        <f t="shared" ref="R30:R37" si="9">Q30-O30</f>
        <v>1.0000000000000001E-5</v>
      </c>
    </row>
    <row r="31" spans="1:18" x14ac:dyDescent="0.25">
      <c r="A31" s="260"/>
      <c r="B31" s="77"/>
      <c r="C31" s="77"/>
      <c r="D31" s="266"/>
      <c r="E31" s="274"/>
      <c r="F31" s="78"/>
      <c r="G31" s="78"/>
      <c r="H31" s="78"/>
      <c r="I31" s="78"/>
      <c r="J31" s="78"/>
      <c r="K31" s="78"/>
      <c r="L31" s="79"/>
      <c r="M31" s="79"/>
      <c r="N31" s="79"/>
      <c r="O31" s="275">
        <f t="shared" si="7"/>
        <v>0</v>
      </c>
      <c r="P31" s="75">
        <f t="shared" si="8"/>
        <v>0</v>
      </c>
      <c r="Q31" s="151">
        <v>1.0000000000000001E-5</v>
      </c>
      <c r="R31" s="76">
        <f t="shared" si="9"/>
        <v>1.0000000000000001E-5</v>
      </c>
    </row>
    <row r="32" spans="1:18" x14ac:dyDescent="0.25">
      <c r="A32" s="260"/>
      <c r="B32" s="77"/>
      <c r="C32" s="77"/>
      <c r="D32" s="266"/>
      <c r="E32" s="274"/>
      <c r="F32" s="78"/>
      <c r="G32" s="78"/>
      <c r="H32" s="78"/>
      <c r="I32" s="78"/>
      <c r="J32" s="78"/>
      <c r="K32" s="78"/>
      <c r="L32" s="79"/>
      <c r="M32" s="79"/>
      <c r="N32" s="79"/>
      <c r="O32" s="275">
        <f t="shared" si="7"/>
        <v>0</v>
      </c>
      <c r="P32" s="75">
        <f t="shared" si="8"/>
        <v>0</v>
      </c>
      <c r="Q32" s="151">
        <v>1.0000000000000001E-5</v>
      </c>
      <c r="R32" s="76">
        <f t="shared" si="9"/>
        <v>1.0000000000000001E-5</v>
      </c>
    </row>
    <row r="33" spans="1:18" x14ac:dyDescent="0.25">
      <c r="A33" s="260"/>
      <c r="B33" s="77"/>
      <c r="C33" s="77"/>
      <c r="D33" s="266"/>
      <c r="E33" s="274"/>
      <c r="F33" s="78"/>
      <c r="G33" s="78"/>
      <c r="H33" s="78"/>
      <c r="I33" s="78"/>
      <c r="J33" s="78"/>
      <c r="K33" s="78"/>
      <c r="L33" s="79"/>
      <c r="M33" s="79"/>
      <c r="N33" s="79"/>
      <c r="O33" s="275">
        <f t="shared" si="7"/>
        <v>0</v>
      </c>
      <c r="P33" s="75">
        <f t="shared" si="8"/>
        <v>0</v>
      </c>
      <c r="Q33" s="151">
        <v>1.0000000000000001E-5</v>
      </c>
      <c r="R33" s="76">
        <f t="shared" si="9"/>
        <v>1.0000000000000001E-5</v>
      </c>
    </row>
    <row r="34" spans="1:18" x14ac:dyDescent="0.25">
      <c r="A34" s="260"/>
      <c r="B34" s="77"/>
      <c r="C34" s="77"/>
      <c r="D34" s="266"/>
      <c r="E34" s="274"/>
      <c r="F34" s="78"/>
      <c r="G34" s="78"/>
      <c r="H34" s="78"/>
      <c r="I34" s="78"/>
      <c r="J34" s="78"/>
      <c r="K34" s="78"/>
      <c r="L34" s="79"/>
      <c r="M34" s="79"/>
      <c r="N34" s="79"/>
      <c r="O34" s="275">
        <f t="shared" si="7"/>
        <v>0</v>
      </c>
      <c r="P34" s="75">
        <f t="shared" si="8"/>
        <v>0</v>
      </c>
      <c r="Q34" s="151">
        <v>1.0000000000000001E-5</v>
      </c>
      <c r="R34" s="76">
        <f t="shared" si="9"/>
        <v>1.0000000000000001E-5</v>
      </c>
    </row>
    <row r="35" spans="1:18" x14ac:dyDescent="0.25">
      <c r="A35" s="260"/>
      <c r="B35" s="77"/>
      <c r="C35" s="77"/>
      <c r="D35" s="266"/>
      <c r="E35" s="274"/>
      <c r="F35" s="78"/>
      <c r="G35" s="78"/>
      <c r="H35" s="78"/>
      <c r="I35" s="78"/>
      <c r="J35" s="78"/>
      <c r="K35" s="78"/>
      <c r="L35" s="79"/>
      <c r="M35" s="79"/>
      <c r="N35" s="79"/>
      <c r="O35" s="275">
        <f t="shared" si="7"/>
        <v>0</v>
      </c>
      <c r="P35" s="75">
        <f t="shared" si="8"/>
        <v>0</v>
      </c>
      <c r="Q35" s="151">
        <v>1.0000000000000001E-5</v>
      </c>
      <c r="R35" s="76">
        <f t="shared" si="9"/>
        <v>1.0000000000000001E-5</v>
      </c>
    </row>
    <row r="36" spans="1:18" x14ac:dyDescent="0.25">
      <c r="A36" s="260"/>
      <c r="B36" s="77"/>
      <c r="C36" s="77"/>
      <c r="D36" s="266"/>
      <c r="E36" s="274"/>
      <c r="F36" s="78"/>
      <c r="G36" s="78"/>
      <c r="H36" s="78"/>
      <c r="I36" s="78"/>
      <c r="J36" s="78"/>
      <c r="K36" s="78"/>
      <c r="L36" s="79"/>
      <c r="M36" s="79"/>
      <c r="N36" s="79"/>
      <c r="O36" s="275">
        <f t="shared" si="7"/>
        <v>0</v>
      </c>
      <c r="P36" s="75">
        <f t="shared" si="8"/>
        <v>0</v>
      </c>
      <c r="Q36" s="151">
        <v>1.0000000000000001E-5</v>
      </c>
      <c r="R36" s="76">
        <f t="shared" si="9"/>
        <v>1.0000000000000001E-5</v>
      </c>
    </row>
    <row r="37" spans="1:18" x14ac:dyDescent="0.25">
      <c r="A37" s="260"/>
      <c r="B37" s="77"/>
      <c r="C37" s="77"/>
      <c r="D37" s="266"/>
      <c r="E37" s="274"/>
      <c r="F37" s="78"/>
      <c r="G37" s="78"/>
      <c r="H37" s="78"/>
      <c r="I37" s="78"/>
      <c r="J37" s="78"/>
      <c r="K37" s="78"/>
      <c r="L37" s="79"/>
      <c r="M37" s="79"/>
      <c r="N37" s="79"/>
      <c r="O37" s="275">
        <f t="shared" si="7"/>
        <v>0</v>
      </c>
      <c r="P37" s="75">
        <f t="shared" si="8"/>
        <v>0</v>
      </c>
      <c r="Q37" s="151">
        <v>1.0000000000000001E-5</v>
      </c>
      <c r="R37" s="76">
        <f t="shared" si="9"/>
        <v>1.0000000000000001E-5</v>
      </c>
    </row>
    <row r="38" spans="1:18" s="119" customFormat="1" ht="13.8" thickBot="1" x14ac:dyDescent="0.3">
      <c r="A38" s="264"/>
      <c r="B38" s="126"/>
      <c r="C38" s="126"/>
      <c r="D38" s="267"/>
      <c r="E38" s="282"/>
      <c r="F38" s="127"/>
      <c r="G38" s="127"/>
      <c r="H38" s="127"/>
      <c r="I38" s="127"/>
      <c r="J38" s="127"/>
      <c r="K38" s="127"/>
      <c r="L38" s="128"/>
      <c r="M38" s="128"/>
      <c r="N38" s="128"/>
      <c r="O38" s="283">
        <f t="shared" ref="O38" si="10">SUM(E38:N38)</f>
        <v>0</v>
      </c>
      <c r="P38" s="139">
        <f t="shared" ref="P38" si="11">O38*100/Q38</f>
        <v>0</v>
      </c>
      <c r="Q38" s="155">
        <v>1.0000000000000001E-5</v>
      </c>
      <c r="R38" s="140">
        <f t="shared" ref="R38" si="12">Q38-O38</f>
        <v>1.0000000000000001E-5</v>
      </c>
    </row>
    <row r="39" spans="1:18" ht="13.8" thickBot="1" x14ac:dyDescent="0.3">
      <c r="A39" s="262" t="s">
        <v>136</v>
      </c>
      <c r="B39" s="145"/>
      <c r="C39" s="137"/>
      <c r="D39" s="137"/>
      <c r="E39" s="278">
        <f>SUM(E29:E38)</f>
        <v>0</v>
      </c>
      <c r="F39" s="138">
        <f t="shared" ref="F39:R39" si="13">SUM(F29:F38)</f>
        <v>0</v>
      </c>
      <c r="G39" s="138">
        <f t="shared" si="13"/>
        <v>0</v>
      </c>
      <c r="H39" s="138">
        <f t="shared" si="13"/>
        <v>0</v>
      </c>
      <c r="I39" s="138">
        <f t="shared" si="13"/>
        <v>0</v>
      </c>
      <c r="J39" s="138">
        <f t="shared" si="13"/>
        <v>0</v>
      </c>
      <c r="K39" s="138">
        <f t="shared" si="13"/>
        <v>0</v>
      </c>
      <c r="L39" s="138">
        <f t="shared" si="13"/>
        <v>0</v>
      </c>
      <c r="M39" s="138">
        <f t="shared" si="13"/>
        <v>0</v>
      </c>
      <c r="N39" s="138">
        <f t="shared" si="13"/>
        <v>0</v>
      </c>
      <c r="O39" s="279">
        <f t="shared" si="13"/>
        <v>0</v>
      </c>
      <c r="P39" s="138">
        <f>SUM(P29:P38)</f>
        <v>0</v>
      </c>
      <c r="Q39" s="153">
        <f>SUM(Q29:Q38)</f>
        <v>9.1000000000000003E-5</v>
      </c>
      <c r="R39" s="148">
        <f t="shared" si="13"/>
        <v>9.1000000000000003E-5</v>
      </c>
    </row>
    <row r="40" spans="1:18" ht="14.4" thickBot="1" x14ac:dyDescent="0.3">
      <c r="A40" s="265" t="s">
        <v>1</v>
      </c>
      <c r="B40" s="141"/>
      <c r="C40" s="141"/>
      <c r="D40" s="141"/>
      <c r="E40" s="284">
        <f>E16+E28</f>
        <v>0</v>
      </c>
      <c r="F40" s="142">
        <f t="shared" ref="F40:R40" si="14">F16+F28</f>
        <v>0</v>
      </c>
      <c r="G40" s="142">
        <f t="shared" si="14"/>
        <v>0</v>
      </c>
      <c r="H40" s="142">
        <f t="shared" si="14"/>
        <v>0</v>
      </c>
      <c r="I40" s="142">
        <f t="shared" si="14"/>
        <v>0</v>
      </c>
      <c r="J40" s="142">
        <f t="shared" si="14"/>
        <v>0</v>
      </c>
      <c r="K40" s="142">
        <f t="shared" si="14"/>
        <v>0</v>
      </c>
      <c r="L40" s="142">
        <f t="shared" si="14"/>
        <v>0</v>
      </c>
      <c r="M40" s="142">
        <f t="shared" si="14"/>
        <v>0</v>
      </c>
      <c r="N40" s="142">
        <f t="shared" si="14"/>
        <v>0</v>
      </c>
      <c r="O40" s="285">
        <f t="shared" si="14"/>
        <v>0</v>
      </c>
      <c r="P40" s="143"/>
      <c r="Q40" s="156">
        <f>Q16+Q28</f>
        <v>0</v>
      </c>
      <c r="R40" s="144">
        <f t="shared" si="14"/>
        <v>0</v>
      </c>
    </row>
    <row r="41" spans="1:18" ht="13.8" thickTop="1" x14ac:dyDescent="0.25"/>
  </sheetData>
  <mergeCells count="9">
    <mergeCell ref="A5:R5"/>
    <mergeCell ref="E14:O14"/>
    <mergeCell ref="A14:D14"/>
    <mergeCell ref="Q14:R14"/>
    <mergeCell ref="B7:D7"/>
    <mergeCell ref="B8:D8"/>
    <mergeCell ref="B9:D9"/>
    <mergeCell ref="B10:D10"/>
    <mergeCell ref="B11:D11"/>
  </mergeCells>
  <phoneticPr fontId="0" type="noConversion"/>
  <pageMargins left="0.70866141732283472" right="0.70866141732283472" top="0.39370078740157483" bottom="0.74803149606299213" header="0.31496062992125984" footer="0.31496062992125984"/>
  <pageSetup paperSize="8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5"/>
  <dimension ref="A1:AJ33"/>
  <sheetViews>
    <sheetView showGridLines="0" view="pageLayout" zoomScaleNormal="100" workbookViewId="0">
      <selection activeCell="A13" sqref="A13:F13"/>
    </sheetView>
  </sheetViews>
  <sheetFormatPr defaultRowHeight="13.2" x14ac:dyDescent="0.25"/>
  <cols>
    <col min="1" max="1" width="10.44140625" customWidth="1"/>
    <col min="2" max="2" width="32.6640625" customWidth="1"/>
    <col min="3" max="3" width="5.6640625" customWidth="1"/>
    <col min="4" max="4" width="12.6640625" customWidth="1"/>
    <col min="5" max="6" width="12.5546875" customWidth="1"/>
    <col min="7" max="7" width="11.88671875" customWidth="1"/>
    <col min="8" max="12" width="10.44140625" hidden="1" customWidth="1"/>
    <col min="13" max="13" width="25.44140625" customWidth="1"/>
  </cols>
  <sheetData>
    <row r="1" spans="1:36" s="119" customFormat="1" ht="15.75" customHeight="1" x14ac:dyDescent="0.3">
      <c r="A1" s="124" t="str">
        <f>'Bilag 1 Kvalitetsplan'!A2</f>
        <v>&lt;Strækning&gt;</v>
      </c>
      <c r="D1" s="389" t="str">
        <f>'Bilag 1 Kvalitetsplan'!$G$1</f>
        <v>Fremdriftsrapport nr. X  for perioden xx.xx.xxxx - xx.xx.xxxx</v>
      </c>
      <c r="E1" s="389"/>
      <c r="F1" s="389"/>
    </row>
    <row r="2" spans="1:36" s="119" customFormat="1" ht="15.75" customHeight="1" x14ac:dyDescent="0.3">
      <c r="A2" s="124" t="str">
        <f>'Bilag 1 Kvalitetsplan'!A3</f>
        <v>&lt;Etape&gt;</v>
      </c>
      <c r="D2" s="389"/>
      <c r="E2" s="389"/>
      <c r="F2" s="389"/>
    </row>
    <row r="3" spans="1:36" s="119" customFormat="1" ht="22.35" customHeight="1" x14ac:dyDescent="0.25">
      <c r="A3" s="125" t="str">
        <f>'Bilag 1 Kvalitetsplan'!A4</f>
        <v>Rådgiver &lt;Rådgiver&gt;</v>
      </c>
    </row>
    <row r="4" spans="1:36" ht="21" x14ac:dyDescent="0.25">
      <c r="A4" s="388" t="s">
        <v>142</v>
      </c>
      <c r="B4" s="388"/>
      <c r="C4" s="388"/>
      <c r="D4" s="388"/>
      <c r="E4" s="388"/>
      <c r="F4" s="388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"/>
      <c r="AD4" s="3"/>
      <c r="AE4" s="3"/>
      <c r="AF4" s="3"/>
      <c r="AG4" s="1"/>
      <c r="AH4" s="1"/>
      <c r="AI4" s="1"/>
      <c r="AJ4" s="1"/>
    </row>
    <row r="5" spans="1:36" ht="21" x14ac:dyDescent="0.25"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" customHeight="1" x14ac:dyDescent="0.25">
      <c r="A6" s="21" t="str">
        <f>'Bilag 1 Kvalitetsplan'!A7</f>
        <v>360° sagSnr.</v>
      </c>
      <c r="B6" s="357" t="str">
        <f>'Bilag 1 Kvalitetsplan'!B7</f>
        <v>&lt;sagsnummer&gt;</v>
      </c>
      <c r="C6" s="357">
        <f>'Bilag 1 Kvalitetsplan'!C7</f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6" ht="15" customHeight="1" x14ac:dyDescent="0.25">
      <c r="A7" s="21" t="str">
        <f>'Bilag 1 Kvalitetsplan'!A8</f>
        <v>SAP opgavenr.</v>
      </c>
      <c r="B7" s="356" t="str">
        <f>'Bilag 1 Kvalitetsplan'!B8</f>
        <v>&lt;sagsnummer&gt;</v>
      </c>
      <c r="C7" s="356">
        <f>'Bilag 1 Kvalitetsplan'!C8</f>
        <v>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6" x14ac:dyDescent="0.25">
      <c r="A8" s="21" t="str">
        <f>'Bilag 1 Kvalitetsplan'!A9</f>
        <v>Kontrakt nr.</v>
      </c>
      <c r="B8" s="356" t="str">
        <f>'Bilag 1 Kvalitetsplan'!B9</f>
        <v>&lt;nummer&gt;</v>
      </c>
      <c r="C8" s="356">
        <f>'Bilag 1 Kvalitetsplan'!C9</f>
        <v>0</v>
      </c>
    </row>
    <row r="9" spans="1:36" x14ac:dyDescent="0.25">
      <c r="A9" s="21" t="str">
        <f>'Bilag 1 Kvalitetsplan'!A10</f>
        <v>Reference ved VD</v>
      </c>
      <c r="B9" s="356" t="str">
        <f>'Bilag 1 Kvalitetsplan'!B10</f>
        <v>&lt;init VD&gt;</v>
      </c>
      <c r="C9" s="356">
        <f>'Bilag 1 Kvalitetsplan'!C10</f>
        <v>0</v>
      </c>
    </row>
    <row r="10" spans="1:36" x14ac:dyDescent="0.25">
      <c r="A10" s="21" t="str">
        <f>'Bilag 1 Kvalitetsplan'!A11</f>
        <v>Dato</v>
      </c>
      <c r="B10" s="356" t="str">
        <f>'Bilag 1 Kvalitetsplan'!B11</f>
        <v>&lt;dato&gt;</v>
      </c>
      <c r="C10" s="356">
        <f>'Bilag 1 Kvalitetsplan'!C11</f>
        <v>0</v>
      </c>
    </row>
    <row r="13" spans="1:36" ht="138" customHeight="1" x14ac:dyDescent="0.25">
      <c r="A13" s="384" t="s">
        <v>144</v>
      </c>
      <c r="B13" s="385"/>
      <c r="C13" s="385"/>
      <c r="D13" s="385"/>
      <c r="E13" s="385"/>
      <c r="F13" s="385"/>
    </row>
    <row r="15" spans="1:36" ht="13.8" thickBot="1" x14ac:dyDescent="0.3"/>
    <row r="16" spans="1:36" ht="19.5" customHeight="1" thickBot="1" x14ac:dyDescent="0.3">
      <c r="A16" s="51" t="s">
        <v>64</v>
      </c>
      <c r="B16" s="52" t="s">
        <v>44</v>
      </c>
      <c r="C16" s="32" t="s">
        <v>26</v>
      </c>
      <c r="D16" s="32" t="s">
        <v>27</v>
      </c>
      <c r="E16" s="32" t="s">
        <v>40</v>
      </c>
      <c r="F16" s="33" t="s">
        <v>49</v>
      </c>
    </row>
    <row r="17" spans="1:6" x14ac:dyDescent="0.25">
      <c r="A17" s="55"/>
      <c r="B17" s="56" t="s">
        <v>9</v>
      </c>
      <c r="C17" s="57" t="s">
        <v>31</v>
      </c>
      <c r="D17" s="58"/>
      <c r="E17" s="58"/>
      <c r="F17" s="59">
        <f>E17*D17</f>
        <v>0</v>
      </c>
    </row>
    <row r="18" spans="1:6" x14ac:dyDescent="0.25">
      <c r="A18" s="60"/>
      <c r="B18" s="61" t="s">
        <v>45</v>
      </c>
      <c r="C18" s="62" t="s">
        <v>47</v>
      </c>
      <c r="D18" s="63"/>
      <c r="E18" s="63"/>
      <c r="F18" s="64">
        <f t="shared" ref="F18:F30" si="0">E18*D18</f>
        <v>0</v>
      </c>
    </row>
    <row r="19" spans="1:6" x14ac:dyDescent="0.25">
      <c r="A19" s="60"/>
      <c r="B19" s="61" t="s">
        <v>68</v>
      </c>
      <c r="C19" s="62" t="s">
        <v>31</v>
      </c>
      <c r="D19" s="63"/>
      <c r="E19" s="63"/>
      <c r="F19" s="64">
        <f t="shared" si="0"/>
        <v>0</v>
      </c>
    </row>
    <row r="20" spans="1:6" x14ac:dyDescent="0.25">
      <c r="A20" s="60"/>
      <c r="B20" s="61" t="s">
        <v>77</v>
      </c>
      <c r="C20" s="62" t="s">
        <v>48</v>
      </c>
      <c r="D20" s="63"/>
      <c r="E20" s="63"/>
      <c r="F20" s="64">
        <f t="shared" si="0"/>
        <v>0</v>
      </c>
    </row>
    <row r="21" spans="1:6" x14ac:dyDescent="0.25">
      <c r="A21" s="60"/>
      <c r="B21" s="61" t="s">
        <v>76</v>
      </c>
      <c r="C21" s="62" t="s">
        <v>48</v>
      </c>
      <c r="D21" s="63"/>
      <c r="E21" s="63"/>
      <c r="F21" s="64">
        <f t="shared" si="0"/>
        <v>0</v>
      </c>
    </row>
    <row r="22" spans="1:6" x14ac:dyDescent="0.25">
      <c r="A22" s="60"/>
      <c r="B22" s="61" t="s">
        <v>46</v>
      </c>
      <c r="C22" s="62"/>
      <c r="D22" s="63"/>
      <c r="E22" s="63"/>
      <c r="F22" s="64">
        <f t="shared" si="0"/>
        <v>0</v>
      </c>
    </row>
    <row r="23" spans="1:6" x14ac:dyDescent="0.25">
      <c r="A23" s="60"/>
      <c r="B23" s="65"/>
      <c r="C23" s="66"/>
      <c r="D23" s="63"/>
      <c r="E23" s="63"/>
      <c r="F23" s="64">
        <f t="shared" si="0"/>
        <v>0</v>
      </c>
    </row>
    <row r="24" spans="1:6" x14ac:dyDescent="0.25">
      <c r="A24" s="60"/>
      <c r="B24" s="65"/>
      <c r="C24" s="66"/>
      <c r="D24" s="63"/>
      <c r="E24" s="63"/>
      <c r="F24" s="64">
        <f t="shared" si="0"/>
        <v>0</v>
      </c>
    </row>
    <row r="25" spans="1:6" x14ac:dyDescent="0.25">
      <c r="A25" s="60"/>
      <c r="B25" s="65"/>
      <c r="C25" s="66"/>
      <c r="D25" s="63"/>
      <c r="E25" s="63"/>
      <c r="F25" s="64">
        <f t="shared" si="0"/>
        <v>0</v>
      </c>
    </row>
    <row r="26" spans="1:6" x14ac:dyDescent="0.25">
      <c r="A26" s="60"/>
      <c r="B26" s="65"/>
      <c r="C26" s="66"/>
      <c r="D26" s="63"/>
      <c r="E26" s="63"/>
      <c r="F26" s="64">
        <f t="shared" si="0"/>
        <v>0</v>
      </c>
    </row>
    <row r="27" spans="1:6" x14ac:dyDescent="0.25">
      <c r="A27" s="60"/>
      <c r="B27" s="65"/>
      <c r="C27" s="66"/>
      <c r="D27" s="63"/>
      <c r="E27" s="63"/>
      <c r="F27" s="64">
        <f t="shared" si="0"/>
        <v>0</v>
      </c>
    </row>
    <row r="28" spans="1:6" x14ac:dyDescent="0.25">
      <c r="A28" s="60"/>
      <c r="B28" s="65"/>
      <c r="C28" s="66"/>
      <c r="D28" s="63"/>
      <c r="E28" s="63"/>
      <c r="F28" s="64">
        <f t="shared" si="0"/>
        <v>0</v>
      </c>
    </row>
    <row r="29" spans="1:6" x14ac:dyDescent="0.25">
      <c r="A29" s="60"/>
      <c r="B29" s="65"/>
      <c r="C29" s="66"/>
      <c r="D29" s="63"/>
      <c r="E29" s="63"/>
      <c r="F29" s="64">
        <f t="shared" si="0"/>
        <v>0</v>
      </c>
    </row>
    <row r="30" spans="1:6" ht="13.8" thickBot="1" x14ac:dyDescent="0.3">
      <c r="A30" s="67"/>
      <c r="B30" s="68"/>
      <c r="C30" s="69"/>
      <c r="D30" s="70"/>
      <c r="E30" s="70"/>
      <c r="F30" s="71">
        <f t="shared" si="0"/>
        <v>0</v>
      </c>
    </row>
    <row r="31" spans="1:6" ht="13.8" thickBot="1" x14ac:dyDescent="0.3">
      <c r="A31" s="362" t="s">
        <v>184</v>
      </c>
      <c r="B31" s="386"/>
      <c r="C31" s="386"/>
      <c r="D31" s="386"/>
      <c r="E31" s="387"/>
      <c r="F31" s="50">
        <f>SUM(F17:F30)</f>
        <v>0</v>
      </c>
    </row>
    <row r="33" spans="1:4" ht="19.5" customHeight="1" x14ac:dyDescent="0.25">
      <c r="A33" s="159" t="s">
        <v>143</v>
      </c>
      <c r="B33" s="158"/>
      <c r="C33" s="158"/>
      <c r="D33" s="30"/>
    </row>
  </sheetData>
  <mergeCells count="9">
    <mergeCell ref="A13:F13"/>
    <mergeCell ref="A31:E31"/>
    <mergeCell ref="A4:F4"/>
    <mergeCell ref="D1:F2"/>
    <mergeCell ref="B6:C6"/>
    <mergeCell ref="B7:C7"/>
    <mergeCell ref="B8:C8"/>
    <mergeCell ref="B9:C9"/>
    <mergeCell ref="B10:C10"/>
  </mergeCells>
  <pageMargins left="0.7" right="0.7" top="0.38541666666666669" bottom="0.75" header="0.3" footer="0.3"/>
  <pageSetup paperSize="9" orientation="portrait" r:id="rId1"/>
  <headerFooter>
    <oddFooter>&amp;RSide &amp;P af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DDokument" ma:contentTypeID="0x0101006AC44A887ACD7147B78CD6FA36F68F8A0022AF5CEBD0D3C74D8C5470C8ADD6B899" ma:contentTypeVersion="53" ma:contentTypeDescription="Opret et nyt dokument." ma:contentTypeScope="" ma:versionID="e65995054637c3a889217d6c4ca3b017">
  <xsd:schema xmlns:xsd="http://www.w3.org/2001/XMLSchema" xmlns:xs="http://www.w3.org/2001/XMLSchema" xmlns:p="http://schemas.microsoft.com/office/2006/metadata/properties" xmlns:ns1="http://schemas.microsoft.com/sharepoint/v3" xmlns:ns2="afd25b5e-0b94-407e-b6ce-bc559fafadad" xmlns:ns3="a0b24de8-fcf7-4d58-85f7-905b0fe5bb89" targetNamespace="http://schemas.microsoft.com/office/2006/metadata/properties" ma:root="true" ma:fieldsID="714ccb1f29ffc16f03fc33ea5ad7acd1" ns1:_="" ns2:_="" ns3:_="">
    <xsd:import namespace="http://schemas.microsoft.com/sharepoint/v3"/>
    <xsd:import namespace="afd25b5e-0b94-407e-b6ce-bc559fafadad"/>
    <xsd:import namespace="a0b24de8-fcf7-4d58-85f7-905b0fe5bb89"/>
    <xsd:element name="properties">
      <xsd:complexType>
        <xsd:sequence>
          <xsd:element name="documentManagement">
            <xsd:complexType>
              <xsd:all>
                <xsd:element ref="ns2:Dok_x002e_nr_x002e_"/>
                <xsd:element ref="ns3:VDContentOwner"/>
                <xsd:element ref="ns3:Indholdsansvarlig"/>
                <xsd:element ref="ns3:Dokumenttype"/>
                <xsd:element ref="ns2:Dato"/>
                <xsd:element ref="ns3:VDNotificationDate"/>
                <xsd:element ref="ns2:Netv_x00e6_rk" minOccurs="0"/>
                <xsd:element ref="ns3:Bemærkninger" minOccurs="0"/>
                <xsd:element ref="ns3:Netværksformand" minOccurs="0"/>
                <xsd:element ref="ns2:Viseseksternt" minOccurs="0"/>
                <xsd:element ref="ns3:VDRevisionInterval" minOccurs="0"/>
                <xsd:element ref="ns2:Templafyelement" minOccurs="0"/>
                <xsd:element ref="ns3:TaxCatchAllLabel" minOccurs="0"/>
                <xsd:element ref="ns3:SharedWithUsers" minOccurs="0"/>
                <xsd:element ref="ns3:SharedWithDetails" minOccurs="0"/>
                <xsd:element ref="ns3:g7d4a3fd6ae143928232bece9dc296a3" minOccurs="0"/>
                <xsd:element ref="ns3:TaxCatchAll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VDAfdelingTaxHTField" minOccurs="0"/>
                <xsd:element ref="ns2:Dokumentyper" minOccurs="0"/>
                <xsd:element ref="ns2:Dokumentansvarligenhed" minOccurs="0"/>
                <xsd:element ref="ns2:Rev_x002e__x0020_dato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VDProcesTaxHTField" minOccurs="0"/>
                <xsd:element ref="ns2:Opdateringsstatu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DAfdelingTaxHTField" ma:index="30" ma:taxonomy="true" ma:internalName="VDAfdelingTaxHTField" ma:taxonomyFieldName="VDAfdelingMMD" ma:displayName="Dokumentansvarlig enhed" ma:readOnly="false" ma:default="" ma:fieldId="{70046b16-a074-4a43-a8cf-2d21bbd3714f}" ma:sspId="249836a2-9bf8-4a6e-aef5-7759018d74f4" ma:termSetId="19b6d16c-783b-45c0-8c8a-ff105b185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DProcesTaxHTField" ma:index="41" ma:taxonomy="true" ma:internalName="VDProcesTaxHTField" ma:taxonomyFieldName="VDProcesMMD" ma:displayName="Emne" ma:readOnly="false" ma:default="" ma:fieldId="{8fd0d4d1-6d2d-4298-9d74-c672808f4dae}" ma:taxonomyMulti="true" ma:sspId="249836a2-9bf8-4a6e-aef5-7759018d74f4" ma:termSetId="c8cd0851-4e1c-43f4-9319-440298794ed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25b5e-0b94-407e-b6ce-bc559fafadad" elementFormDefault="qualified">
    <xsd:import namespace="http://schemas.microsoft.com/office/2006/documentManagement/types"/>
    <xsd:import namespace="http://schemas.microsoft.com/office/infopath/2007/PartnerControls"/>
    <xsd:element name="Dok_x002e_nr_x002e_" ma:index="2" ma:displayName="360 dokumentnummer" ma:format="Dropdown" ma:internalName="Dok_x002e_nr_x002e_" ma:readOnly="false">
      <xsd:simpleType>
        <xsd:restriction base="dms:Text">
          <xsd:maxLength value="255"/>
        </xsd:restriction>
      </xsd:simpleType>
    </xsd:element>
    <xsd:element name="Dato" ma:index="7" ma:displayName="Godkendelsesdato" ma:format="DateOnly" ma:internalName="Dato" ma:readOnly="false">
      <xsd:simpleType>
        <xsd:restriction base="dms:DateTime"/>
      </xsd:simpleType>
    </xsd:element>
    <xsd:element name="Netv_x00e6_rk" ma:index="10" nillable="true" ma:displayName="Dokumentansvarlig netværk" ma:format="Dropdown" ma:internalName="Netv_x00e6_rk">
      <xsd:simpleType>
        <xsd:restriction base="dms:Text">
          <xsd:maxLength value="255"/>
        </xsd:restriction>
      </xsd:simpleType>
    </xsd:element>
    <xsd:element name="Viseseksternt" ma:index="13" nillable="true" ma:displayName="Vises eksternt" ma:default="0" ma:format="Dropdown" ma:internalName="Viseseksternt" ma:readOnly="false">
      <xsd:simpleType>
        <xsd:restriction base="dms:Boolean"/>
      </xsd:simpleType>
    </xsd:element>
    <xsd:element name="Templafyelement" ma:index="15" nillable="true" ma:displayName="Templafy element" ma:default="0" ma:description="Angiver om dokumentet er et Templafy element. Valgfri kolonne." ma:format="Dropdown" ma:internalName="Templafyelement" ma:readOnly="false">
      <xsd:simpleType>
        <xsd:restriction base="dms:Boolean"/>
      </xsd:simpleType>
    </xsd:element>
    <xsd:element name="MediaServiceAutoTags" ma:index="25" nillable="true" ma:displayName="Tags" ma:hidden="true" ma:internalName="MediaServiceAutoTags" ma:readOnly="true">
      <xsd:simpleType>
        <xsd:restriction base="dms:Text"/>
      </xsd:simpleType>
    </xsd:element>
    <xsd:element name="MediaServiceOCR" ma:index="2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okumentyper" ma:index="31" nillable="true" ma:displayName="Dokumentyper" ma:format="Dropdown" ma:hidden="true" ma:internalName="Dokumentyper" ma:readOnly="false">
      <xsd:simpleType>
        <xsd:restriction base="dms:Text">
          <xsd:maxLength value="255"/>
        </xsd:restriction>
      </xsd:simpleType>
    </xsd:element>
    <xsd:element name="Dokumentansvarligenhed" ma:index="32" nillable="true" ma:displayName="Enhed" ma:format="Dropdown" ma:hidden="true" ma:internalName="Dokumentansvarligenhed" ma:readOnly="false">
      <xsd:simpleType>
        <xsd:restriction base="dms:Text">
          <xsd:maxLength value="255"/>
        </xsd:restriction>
      </xsd:simpleType>
    </xsd:element>
    <xsd:element name="Rev_x002e__x0020_dato" ma:index="34" nillable="true" ma:displayName="Rev. dato" ma:format="DateOnly" ma:hidden="true" ma:internalName="Rev_x002e__x0020_dato" ma:readOnly="false">
      <xsd:simpleType>
        <xsd:restriction base="dms:DateTime"/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Opdateringsstatus" ma:index="42" nillable="true" ma:displayName="Opdateringsstatus (VT1)" ma:description="Status på opdatering af links, layout, forkortelser" ma:format="Dropdown" ma:internalName="Opdateringsstatus">
      <xsd:simpleType>
        <xsd:restriction base="dms:Choice">
          <xsd:enumeration value="Opdateret - Nyt Layout"/>
          <xsd:enumeration value="Opdateret - Gl. Layout"/>
          <xsd:enumeration value="Ikke Opdateret"/>
          <xsd:enumeration value="Ændres Ikke"/>
        </xsd:restriction>
      </xsd:simpleType>
    </xsd:element>
    <xsd:element name="lcf76f155ced4ddcb4097134ff3c332f" ma:index="44" nillable="true" ma:taxonomy="true" ma:internalName="lcf76f155ced4ddcb4097134ff3c332f" ma:taxonomyFieldName="MediaServiceImageTags" ma:displayName="Billedmærker" ma:readOnly="false" ma:fieldId="{5cf76f15-5ced-4ddc-b409-7134ff3c332f}" ma:taxonomyMulti="true" ma:sspId="249836a2-9bf8-4a6e-aef5-7759018d7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24de8-fcf7-4d58-85f7-905b0fe5bb89" elementFormDefault="qualified">
    <xsd:import namespace="http://schemas.microsoft.com/office/2006/documentManagement/types"/>
    <xsd:import namespace="http://schemas.microsoft.com/office/infopath/2007/PartnerControls"/>
    <xsd:element name="VDContentOwner" ma:index="4" ma:displayName="Dokumentansvarlig leder" ma:list="UserInfo" ma:SearchPeopleOnly="false" ma:SharePointGroup="0" ma:internalName="VDCont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holdsansvarlig" ma:index="5" ma:displayName="Indholdsansvarlig" ma:list="UserInfo" ma:SearchPeopleOnly="false" ma:SharePointGroup="0" ma:internalName="Indholds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type" ma:index="6" ma:displayName="Dokumenttype" ma:format="Dropdown" ma:internalName="Dokumenttype" ma:readOnly="false">
      <xsd:simpleType>
        <xsd:restriction base="dms:Choice">
          <xsd:enumeration value="Procedure"/>
          <xsd:enumeration value="Instruktion"/>
          <xsd:enumeration value="Vejledning"/>
          <xsd:enumeration value="Paradigme"/>
          <xsd:enumeration value="Opgavebeskrivelse"/>
          <xsd:enumeration value="Eksempel"/>
          <xsd:enumeration value="Håndbog"/>
          <xsd:enumeration value="Øvrige dokumenter"/>
          <xsd:enumeration value="Bilag"/>
          <xsd:enumeration value="Andet dokument"/>
        </xsd:restriction>
      </xsd:simpleType>
    </xsd:element>
    <xsd:element name="VDNotificationDate" ma:index="8" ma:displayName="Planlagt revisionsdato" ma:description="Alternativ til revisionsinterval" ma:format="DateOnly" ma:internalName="VDNotificationDate" ma:readOnly="false">
      <xsd:simpleType>
        <xsd:restriction base="dms:DateTime"/>
      </xsd:simpleType>
    </xsd:element>
    <xsd:element name="Bemærkninger" ma:index="11" nillable="true" ma:displayName="Bemærkninger" ma:format="Dropdown" ma:internalName="Bem_x00e6_rkninger" ma:readOnly="false">
      <xsd:simpleType>
        <xsd:restriction base="dms:Text">
          <xsd:maxLength value="255"/>
        </xsd:restriction>
      </xsd:simpleType>
    </xsd:element>
    <xsd:element name="Netværksformand" ma:index="12" nillable="true" ma:displayName="Netværksformand" ma:list="UserInfo" ma:SharePointGroup="0" ma:internalName="Netv_x00e6_rksforman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DRevisionInterval" ma:index="14" nillable="true" ma:displayName="Revisionsinterval" ma:description="Angiv et interval i måneder for hvor ofte indholdet skal revideres" ma:internalName="VDRevisionInterval" ma:readOnly="false" ma:percentage="FALSE">
      <xsd:simpleType>
        <xsd:restriction base="dms:Number"/>
      </xsd:simpleType>
    </xsd:element>
    <xsd:element name="TaxCatchAllLabel" ma:index="16" nillable="true" ma:displayName="Taxonomy Catch All Column1" ma:hidden="true" ma:list="{82b52c05-b5ef-45a5-bbdc-85aac7860046}" ma:internalName="TaxCatchAllLabel" ma:readOnly="false" ma:showField="CatchAllDataLabel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hidden="true" ma:internalName="SharedWithDetails" ma:readOnly="true">
      <xsd:simpleType>
        <xsd:restriction base="dms:Note"/>
      </xsd:simpleType>
    </xsd:element>
    <xsd:element name="g7d4a3fd6ae143928232bece9dc296a3" ma:index="22" nillable="true" ma:taxonomy="true" ma:internalName="g7d4a3fd6ae143928232bece9dc296a3" ma:taxonomyFieldName="Dokumentpakke" ma:displayName="Dokumentpakke" ma:readOnly="false" ma:default="" ma:fieldId="{07d4a3fd-6ae1-4392-8232-bece9dc296a3}" ma:taxonomyMulti="true" ma:sspId="249836a2-9bf8-4a6e-aef5-7759018d74f4" ma:termSetId="7066e8e3-c8c0-414f-82f3-07f4b67f2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82b52c05-b5ef-45a5-bbdc-85aac7860046}" ma:internalName="TaxCatchAll" ma:readOnly="false" ma:showField="CatchAllData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afd25b5e-0b94-407e-b6ce-bc559fafadad">2022-03-20T23:00:00+00:00</Dato>
    <VDNotificationDate xmlns="a0b24de8-fcf7-4d58-85f7-905b0fe5bb89">2023-11-14T23:00:00+00:00</VDNotificationDate>
    <g7d4a3fd6ae143928232bece9dc296a3 xmlns="a0b24de8-fcf7-4d58-85f7-905b0fe5bb89">
      <Terms xmlns="http://schemas.microsoft.com/office/infopath/2007/PartnerControls"/>
    </g7d4a3fd6ae143928232bece9dc296a3>
    <VDAfdeling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Geoteknik</TermName>
          <TermId xmlns="http://schemas.microsoft.com/office/infopath/2007/PartnerControls">57d18d25-dc93-470a-bfef-7064115f9c97</TermId>
        </TermInfo>
      </Terms>
    </VDAfdelingTaxHTField>
    <TaxCatchAllLabel xmlns="a0b24de8-fcf7-4d58-85f7-905b0fe5bb89" xsi:nil="true"/>
    <TaxCatchAll xmlns="a0b24de8-fcf7-4d58-85f7-905b0fe5bb89">
      <Value>638</Value>
      <Value>508</Value>
    </TaxCatchAll>
    <Rev_x002e__x0020_dato xmlns="afd25b5e-0b94-407e-b6ce-bc559fafadad" xsi:nil="true"/>
    <Templafyelement xmlns="afd25b5e-0b94-407e-b6ce-bc559fafadad">false</Templafyelement>
    <Viseseksternt xmlns="afd25b5e-0b94-407e-b6ce-bc559fafadad">true</Viseseksternt>
    <Netv_x00e6_rk xmlns="afd25b5e-0b94-407e-b6ce-bc559fafadad" xsi:nil="true"/>
    <VDContentOwner xmlns="a0b24de8-fcf7-4d58-85f7-905b0fe5bb89">
      <UserInfo>
        <DisplayName>Kim André Larsen</DisplayName>
        <AccountId>1628</AccountId>
        <AccountType/>
      </UserInfo>
    </VDContentOwner>
    <Bemærkninger xmlns="a0b24de8-fcf7-4d58-85f7-905b0fe5bb89" xsi:nil="true"/>
    <Dokumentyper xmlns="afd25b5e-0b94-407e-b6ce-bc559fafadad" xsi:nil="true"/>
    <VDProces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Geoteknik_BBM</TermName>
          <TermId xmlns="http://schemas.microsoft.com/office/infopath/2007/PartnerControls">9568da64-e061-4316-bffe-3ae030226d8a</TermId>
        </TermInfo>
      </Terms>
    </VDProcesTaxHTField>
    <Dokumenttype xmlns="a0b24de8-fcf7-4d58-85f7-905b0fe5bb89">Paradigme</Dokumenttype>
    <Indholdsansvarlig xmlns="a0b24de8-fcf7-4d58-85f7-905b0fe5bb89">
      <UserInfo>
        <DisplayName>Karin Lindhardt</DisplayName>
        <AccountId>150</AccountId>
        <AccountType/>
      </UserInfo>
    </Indholdsansvarlig>
    <Netværksformand xmlns="a0b24de8-fcf7-4d58-85f7-905b0fe5bb89">
      <UserInfo>
        <DisplayName/>
        <AccountId xsi:nil="true"/>
        <AccountType/>
      </UserInfo>
    </Netværksformand>
    <Dok_x002e_nr_x002e_ xmlns="afd25b5e-0b94-407e-b6ce-bc559fafadad">13/19366-1</Dok_x002e_nr_x002e_>
    <VDRevisionInterval xmlns="a0b24de8-fcf7-4d58-85f7-905b0fe5bb89" xsi:nil="true"/>
    <Dokumentansvarligenhed xmlns="afd25b5e-0b94-407e-b6ce-bc559fafadad" xsi:nil="true"/>
    <lcf76f155ced4ddcb4097134ff3c332f xmlns="afd25b5e-0b94-407e-b6ce-bc559fafadad">
      <Terms xmlns="http://schemas.microsoft.com/office/infopath/2007/PartnerControls"/>
    </lcf76f155ced4ddcb4097134ff3c332f>
    <Opdateringsstatus xmlns="afd25b5e-0b94-407e-b6ce-bc559fafadad" xsi:nil="true"/>
  </documentManagement>
</p:properties>
</file>

<file path=customXml/itemProps1.xml><?xml version="1.0" encoding="utf-8"?>
<ds:datastoreItem xmlns:ds="http://schemas.openxmlformats.org/officeDocument/2006/customXml" ds:itemID="{0BE4F3BC-17F4-454D-B383-513DEB3D96FB}"/>
</file>

<file path=customXml/itemProps2.xml><?xml version="1.0" encoding="utf-8"?>
<ds:datastoreItem xmlns:ds="http://schemas.openxmlformats.org/officeDocument/2006/customXml" ds:itemID="{04953698-A81B-428D-8359-410FCEC2B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A11DB7-814B-4065-98DF-E576E892022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4e4dffc3-cd06-4864-b0c1-1b34da01161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3</vt:i4>
      </vt:variant>
    </vt:vector>
  </HeadingPairs>
  <TitlesOfParts>
    <vt:vector size="10" baseType="lpstr">
      <vt:lpstr>Skal ej udskrives</vt:lpstr>
      <vt:lpstr>Bilag 1 Kvalitetsplan</vt:lpstr>
      <vt:lpstr>Bilag 2 Tidsplan</vt:lpstr>
      <vt:lpstr>Bilag 3 Boringer</vt:lpstr>
      <vt:lpstr>Bilag 4 Afregningsgrundlag</vt:lpstr>
      <vt:lpstr>Bilag 5 Afregningsoversigt</vt:lpstr>
      <vt:lpstr>Tillægsaftale 1</vt:lpstr>
      <vt:lpstr>'Skal ej udskrives'!_Hlk20135416</vt:lpstr>
      <vt:lpstr>'Bilag 3 Boringer'!Udskriftstitler</vt:lpstr>
      <vt:lpstr>'Bilag 4 Afregningsgrundlag'!Udskriftstitler</vt:lpstr>
    </vt:vector>
  </TitlesOfParts>
  <Company>ECM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 til fremdriftsrapport</dc:title>
  <dc:creator>Agnete Jørgensen</dc:creator>
  <cp:lastModifiedBy>Lars Holck Rosenberg</cp:lastModifiedBy>
  <cp:lastPrinted>2020-11-16T08:31:52Z</cp:lastPrinted>
  <dcterms:created xsi:type="dcterms:W3CDTF">2005-01-05T14:29:38Z</dcterms:created>
  <dcterms:modified xsi:type="dcterms:W3CDTF">2022-03-25T08:25:37Z</dcterms:modified>
  <cp:contentStatus>23-11-2011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esdhnetprod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2238692</vt:lpwstr>
  </property>
  <property fmtid="{D5CDD505-2E9C-101B-9397-08002B2CF9AE}" pid="7" name="VerID">
    <vt:lpwstr>0</vt:lpwstr>
  </property>
  <property fmtid="{D5CDD505-2E9C-101B-9397-08002B2CF9AE}" pid="8" name="FilePath">
    <vt:lpwstr>\\VDK-ESDHFILE01\360users\work\vdnet\bve</vt:lpwstr>
  </property>
  <property fmtid="{D5CDD505-2E9C-101B-9397-08002B2CF9AE}" pid="9" name="FileName">
    <vt:lpwstr>13-19366-2 Fremdriftsrapport.xlsx 2238692_828973_0.XLSX</vt:lpwstr>
  </property>
  <property fmtid="{D5CDD505-2E9C-101B-9397-08002B2CF9AE}" pid="10" name="FullFileName">
    <vt:lpwstr>\\VDK-ESDHFILE01\360users\work\vdnet\bve\13-19366-2 Fremdriftsrapport.xlsx 2238692_828973_0.XLSX</vt:lpwstr>
  </property>
  <property fmtid="{D5CDD505-2E9C-101B-9397-08002B2CF9AE}" pid="11" name="ContentTypeId">
    <vt:lpwstr>0x0101006AC44A887ACD7147B78CD6FA36F68F8A0022AF5CEBD0D3C74D8C5470C8ADD6B899</vt:lpwstr>
  </property>
  <property fmtid="{D5CDD505-2E9C-101B-9397-08002B2CF9AE}" pid="12" name="VDAfdelingMMD">
    <vt:lpwstr>638;#Geoteknik|57d18d25-dc93-470a-bfef-7064115f9c97</vt:lpwstr>
  </property>
  <property fmtid="{D5CDD505-2E9C-101B-9397-08002B2CF9AE}" pid="13" name="Dokumentpakke">
    <vt:lpwstr/>
  </property>
  <property fmtid="{D5CDD505-2E9C-101B-9397-08002B2CF9AE}" pid="14" name="VDProcesMMD">
    <vt:lpwstr>508;#Geoteknik_BBM|9568da64-e061-4316-bffe-3ae030226d8a</vt:lpwstr>
  </property>
  <property fmtid="{D5CDD505-2E9C-101B-9397-08002B2CF9AE}" pid="15" name="MediaServiceImageTags">
    <vt:lpwstr/>
  </property>
</Properties>
</file>